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jasmin.galvis\Camara de Comercio de Bucaramanga\Andrea Ballesteros Pineda - COLINNOVA-CONFECÁMARAS\Actividades\TDR PROYECTOS\"/>
    </mc:Choice>
  </mc:AlternateContent>
  <bookViews>
    <workbookView xWindow="0" yWindow="0" windowWidth="20490" windowHeight="7350" tabRatio="697"/>
  </bookViews>
  <sheets>
    <sheet name="0. Guía" sheetId="4" r:id="rId1"/>
    <sheet name="1. Información general proyecto" sheetId="8" r:id="rId2"/>
    <sheet name="2. Contenido técnico" sheetId="12" r:id="rId3"/>
    <sheet name="3. Colaboración" sheetId="13" r:id="rId4"/>
    <sheet name="4. Plan trabajo y presupuesto" sheetId="9" r:id="rId5"/>
    <sheet name="4.1. Maquinaria y Equipo" sheetId="15" r:id="rId6"/>
    <sheet name="Agrupación de Rubros," sheetId="16" r:id="rId7"/>
    <sheet name="Control Cambios" sheetId="14" r:id="rId8"/>
    <sheet name="Listas desplegables" sheetId="6" r:id="rId9"/>
  </sheets>
  <externalReferences>
    <externalReference r:id="rId10"/>
    <externalReference r:id="rId11"/>
  </externalReferences>
  <definedNames>
    <definedName name="_xlnm._FilterDatabase" localSheetId="4" hidden="1">'4. Plan trabajo y presupuesto'!$A$11:$CB$11</definedName>
    <definedName name="RUBROS" localSheetId="0">'[1]Agrupación de Rubros'!$A$7:$A$12</definedName>
    <definedName name="RUBRO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2" roundtripDataSignature="AMtx7mhD3DfKL6gMGY7wC7hNDL4MqxLCEw=="/>
    </ext>
  </extLst>
</workbook>
</file>

<file path=xl/calcChain.xml><?xml version="1.0" encoding="utf-8"?>
<calcChain xmlns="http://schemas.openxmlformats.org/spreadsheetml/2006/main">
  <c r="D6" i="16" l="1"/>
  <c r="B5" i="16"/>
  <c r="K15" i="9"/>
  <c r="K14" i="9"/>
  <c r="K13" i="9"/>
  <c r="K12" i="9"/>
  <c r="D11" i="6" l="1"/>
  <c r="D10" i="6"/>
  <c r="O26" i="9"/>
  <c r="N26" i="9" l="1"/>
  <c r="E6" i="16"/>
  <c r="E7" i="16"/>
  <c r="E8" i="16"/>
  <c r="E9" i="16"/>
  <c r="E10" i="16"/>
  <c r="E11" i="16"/>
  <c r="E12" i="16"/>
  <c r="E13" i="16"/>
  <c r="E14" i="16"/>
  <c r="E15" i="16"/>
  <c r="E16" i="16"/>
  <c r="E17" i="16"/>
  <c r="E18" i="16"/>
  <c r="E5" i="16"/>
  <c r="D7" i="16"/>
  <c r="D8" i="16"/>
  <c r="D9" i="16"/>
  <c r="D10" i="16"/>
  <c r="D11" i="16"/>
  <c r="D12" i="16"/>
  <c r="D13" i="16"/>
  <c r="D14" i="16"/>
  <c r="D15" i="16"/>
  <c r="D16" i="16"/>
  <c r="D17" i="16"/>
  <c r="D18" i="16"/>
  <c r="C8" i="16"/>
  <c r="C9" i="16"/>
  <c r="C11" i="16"/>
  <c r="C12" i="16"/>
  <c r="C13" i="16"/>
  <c r="C14" i="16"/>
  <c r="C15" i="16"/>
  <c r="C16" i="16"/>
  <c r="C17" i="16"/>
  <c r="C18" i="16"/>
  <c r="D5" i="16"/>
  <c r="B8" i="16"/>
  <c r="B11" i="16"/>
  <c r="B12" i="16"/>
  <c r="B13" i="16"/>
  <c r="B14" i="16"/>
  <c r="B15" i="16"/>
  <c r="B16" i="16"/>
  <c r="B17" i="16"/>
  <c r="B18" i="16"/>
  <c r="N22" i="9"/>
  <c r="O22" i="9"/>
  <c r="N18" i="9"/>
  <c r="N11" i="9" s="1"/>
  <c r="O18" i="9"/>
  <c r="O11" i="9" s="1"/>
  <c r="O30" i="9" s="1"/>
  <c r="C7" i="16"/>
  <c r="S27" i="9"/>
  <c r="S24" i="9"/>
  <c r="S14" i="9"/>
  <c r="S13" i="9"/>
  <c r="M20" i="9"/>
  <c r="D19" i="16" l="1"/>
  <c r="E19" i="16"/>
  <c r="N30" i="9"/>
  <c r="M11" i="9"/>
  <c r="M19" i="9"/>
  <c r="M18" i="9" s="1"/>
  <c r="K18" i="9"/>
  <c r="M27" i="9"/>
  <c r="B9" i="16"/>
  <c r="C6" i="16"/>
  <c r="M23" i="9"/>
  <c r="M22" i="9" l="1"/>
  <c r="C5" i="16"/>
  <c r="K11" i="9"/>
  <c r="S12" i="9"/>
  <c r="B6" i="16" l="1"/>
  <c r="O40" i="9"/>
  <c r="N40" i="9"/>
  <c r="K26" i="9" l="1"/>
  <c r="K22" i="9"/>
  <c r="B7" i="16" l="1"/>
  <c r="B10" i="16"/>
  <c r="B19" i="16" l="1"/>
  <c r="F5" i="16" s="1"/>
  <c r="K30" i="9"/>
  <c r="C10" i="16"/>
  <c r="C19" i="16" s="1"/>
  <c r="M26" i="9"/>
  <c r="M30" i="9" s="1"/>
  <c r="Q35" i="9" s="1"/>
  <c r="G10" i="16" l="1"/>
  <c r="G5" i="16"/>
  <c r="G12" i="16"/>
  <c r="G13" i="16"/>
  <c r="G11" i="16"/>
  <c r="G6" i="16"/>
  <c r="G14" i="16"/>
  <c r="G7" i="16"/>
  <c r="G15" i="16"/>
  <c r="G8" i="16"/>
  <c r="G16" i="16"/>
  <c r="G9" i="16"/>
  <c r="G17" i="16"/>
  <c r="G18" i="16"/>
  <c r="F12" i="16"/>
  <c r="F11" i="16"/>
  <c r="F10" i="16"/>
  <c r="F9" i="16"/>
  <c r="F8" i="16"/>
  <c r="F7" i="16"/>
  <c r="F13" i="16"/>
  <c r="F18" i="16"/>
  <c r="F17" i="16"/>
  <c r="F16" i="16"/>
  <c r="F15" i="16"/>
  <c r="F14" i="16"/>
  <c r="F6" i="16"/>
  <c r="F19" i="16" l="1"/>
  <c r="G19" i="16"/>
  <c r="M44" i="9"/>
  <c r="O44" i="9"/>
  <c r="N44" i="9"/>
</calcChain>
</file>

<file path=xl/sharedStrings.xml><?xml version="1.0" encoding="utf-8"?>
<sst xmlns="http://schemas.openxmlformats.org/spreadsheetml/2006/main" count="241" uniqueCount="159">
  <si>
    <t>FORMATO DE FORMULACIÓN DE PROYECTOS
 PROGRAMA INNOVACIÓN COLABORATIVA COL-INNOVA</t>
  </si>
  <si>
    <r>
      <t xml:space="preserve">• La alianza debe </t>
    </r>
    <r>
      <rPr>
        <b/>
        <sz val="12"/>
        <color theme="1"/>
        <rFont val="Arial Narrow"/>
        <family val="2"/>
      </rPr>
      <t>incluir dentro del presupuesto todas las actividades a desarrollar</t>
    </r>
    <r>
      <rPr>
        <sz val="12"/>
        <color theme="1"/>
        <rFont val="Arial Narrow"/>
        <family val="2"/>
      </rPr>
      <t xml:space="preserve">, aún cuando no tengan recursos económicos asociados. </t>
    </r>
    <r>
      <rPr>
        <b/>
        <u/>
        <sz val="12"/>
        <color theme="1"/>
        <rFont val="Arial Narrow"/>
        <family val="2"/>
      </rPr>
      <t>(Incluirlas con valor cero).</t>
    </r>
  </si>
  <si>
    <r>
      <t xml:space="preserve">• La alianza deberá aportar al desarrollo del proyecto un valor de contrapartida de mínimo el </t>
    </r>
    <r>
      <rPr>
        <b/>
        <sz val="12"/>
        <rFont val="Arial Narrow"/>
        <family val="2"/>
      </rPr>
      <t>5% en efectivo sobre el valor total de cofinanciación y 15% en especie sobre el valor total de cofinanciación</t>
    </r>
  </si>
  <si>
    <r>
      <t xml:space="preserve">• </t>
    </r>
    <r>
      <rPr>
        <b/>
        <sz val="12"/>
        <rFont val="Arial Narrow"/>
        <family val="2"/>
      </rPr>
      <t>No se financian actividades ejecutadas fuera del plazo establecido para la ejecución</t>
    </r>
    <r>
      <rPr>
        <sz val="12"/>
        <rFont val="Arial Narrow"/>
        <family val="2"/>
      </rPr>
      <t xml:space="preserve"> del proyecto (máximo 7 meses contados desde la fecha de incio del contrato con la Cámara de Comercio).</t>
    </r>
  </si>
  <si>
    <r>
      <t xml:space="preserve">• La alianza </t>
    </r>
    <r>
      <rPr>
        <b/>
        <sz val="12"/>
        <rFont val="Arial Narrow"/>
        <family val="2"/>
      </rPr>
      <t>debe describir los detalles de cada rubro</t>
    </r>
    <r>
      <rPr>
        <sz val="12"/>
        <rFont val="Arial Narrow"/>
        <family val="2"/>
      </rPr>
      <t xml:space="preserve"> según sus características técnicas, incluyendo unidades, cantidades y las demás especificaciones que se consideren necesarias.</t>
    </r>
  </si>
  <si>
    <r>
      <rPr>
        <sz val="12"/>
        <rFont val="Arial Narrow"/>
        <family val="2"/>
      </rPr>
      <t xml:space="preserve">• Los valores establecidos en los rubros </t>
    </r>
    <r>
      <rPr>
        <b/>
        <sz val="12"/>
        <rFont val="Arial Narrow"/>
        <family val="2"/>
      </rPr>
      <t xml:space="preserve">deben incluir IVA y todos los impuestos y contribuciones </t>
    </r>
    <r>
      <rPr>
        <sz val="12"/>
        <rFont val="Arial Narrow"/>
        <family val="2"/>
      </rPr>
      <t>a que hubiera lugar. De igual forma, deben corresponder a valores de mercado para lo cual requieren realizar internamente las cotizaciones que correspondan.</t>
    </r>
  </si>
  <si>
    <r>
      <t xml:space="preserve">• Para el adecuado uso y diligenciamiento del formato, se permiten agregar filas para las actividades y rubros. Con respecto al espacio dispuesto para las etapas podrá usar las etapas que considere necesarias, las que no vaya a usar, </t>
    </r>
    <r>
      <rPr>
        <b/>
        <sz val="12"/>
        <rFont val="Arial Narrow"/>
        <family val="2"/>
      </rPr>
      <t>no las elimine sólo debe dejarlas en blanco</t>
    </r>
    <r>
      <rPr>
        <sz val="12"/>
        <rFont val="Arial Narrow"/>
        <family val="2"/>
      </rPr>
      <t>, tal y como se presenta inicialmente este formato.</t>
    </r>
  </si>
  <si>
    <r>
      <t xml:space="preserve">• En la pestaña 4. plan de trabajo y presupuesto, en la parte inferior se deben indicar los </t>
    </r>
    <r>
      <rPr>
        <b/>
        <sz val="12"/>
        <rFont val="Arial Narrow"/>
        <family val="2"/>
      </rPr>
      <t xml:space="preserve">resultados y productos esperados al final </t>
    </r>
    <r>
      <rPr>
        <sz val="12"/>
        <rFont val="Arial Narrow"/>
        <family val="2"/>
      </rPr>
      <t>del proyecto.</t>
    </r>
  </si>
  <si>
    <t>1. INFORMACIÓN GENERAL DEL PROYECTO</t>
  </si>
  <si>
    <t>Nombres de los integrantes de la alianza</t>
  </si>
  <si>
    <t>Nombre del proyecto</t>
  </si>
  <si>
    <t>Definición del tipo de innovación</t>
  </si>
  <si>
    <t>Nivel de madurez tecnológica</t>
  </si>
  <si>
    <t>TRL 5: Validación de sistema/subsistema/o componente en un ambiente relevante (o industrialmente relevante en caso de tecnologías habilitadoras clave)</t>
  </si>
  <si>
    <t>Cadena estratégica de valor</t>
  </si>
  <si>
    <r>
      <t>Resumen Ejecutivo
(</t>
    </r>
    <r>
      <rPr>
        <i/>
        <sz val="11"/>
        <color theme="4"/>
        <rFont val="Arial Narrow"/>
        <family val="2"/>
      </rPr>
      <t>máximo 300 palabras</t>
    </r>
    <r>
      <rPr>
        <b/>
        <sz val="11"/>
        <color theme="4"/>
        <rFont val="Arial Narrow"/>
        <family val="2"/>
      </rPr>
      <t>)</t>
    </r>
  </si>
  <si>
    <t xml:space="preserve">Monto solicitado </t>
  </si>
  <si>
    <t>Valor de contrapartida (en efectivo y especie)</t>
  </si>
  <si>
    <t>Duración del proyecto (meses)</t>
  </si>
  <si>
    <t>Lugar de ejecución del proyecto</t>
  </si>
  <si>
    <t>Planteamiento del problema, necesidad u oportunidad</t>
  </si>
  <si>
    <t>Descripción de la solución innovadora</t>
  </si>
  <si>
    <t>Orientación al mercado</t>
  </si>
  <si>
    <t>Objetivo General del Proyecto</t>
  </si>
  <si>
    <t>Objetivos Específicos del Proyecto</t>
  </si>
  <si>
    <t>Impactos esperados (incluya posibles impactos en generación de empleo y otros aspectos económicos, ambientales y sociales)</t>
  </si>
  <si>
    <t>3. ESTRUCTURA DE COLABORACIÓN DEL PROYECTO</t>
  </si>
  <si>
    <t>Justificación de la colaboración</t>
  </si>
  <si>
    <t>Distribución de responsabilidades y equipo de trabajo</t>
  </si>
  <si>
    <t xml:space="preserve">Aspectos de propiedad intelectual </t>
  </si>
  <si>
    <t>4.  ESTRUCTURA DE PLAN DE TRABAJO Y PRESUPUESTO</t>
  </si>
  <si>
    <t>ACTIVIDADES Y RUBROS</t>
  </si>
  <si>
    <t>ACTIVIDADES, RESULTADOS Y RUBROS</t>
  </si>
  <si>
    <t>PRECIOS UNITARIOS</t>
  </si>
  <si>
    <t>FINANCIACIÓN PROYECTO</t>
  </si>
  <si>
    <t>CRONOGRAMA</t>
  </si>
  <si>
    <t>N° ACTIVIDAD- 
RESULTADO</t>
  </si>
  <si>
    <t xml:space="preserve">NOMBRE DE LA ACTIVIDAD </t>
  </si>
  <si>
    <r>
      <t xml:space="preserve">DESCRIPCIÓN DE ACTIVIDAD
</t>
    </r>
    <r>
      <rPr>
        <sz val="12"/>
        <color rgb="FFFFFFFF"/>
        <rFont val="Arial Narrow"/>
        <family val="2"/>
      </rPr>
      <t xml:space="preserve"> (Describa la actividad que va a desarrollar y cómo su ejecución es indispensable para el desarrollo del proyecto. Se debe justificar técnicamente cada una de las actividades)</t>
    </r>
  </si>
  <si>
    <r>
      <t xml:space="preserve">TIPO DE RUBRO 
</t>
    </r>
    <r>
      <rPr>
        <sz val="12"/>
        <color rgb="FFFFFFFF"/>
        <rFont val="Arial Narrow"/>
        <family val="2"/>
      </rPr>
      <t xml:space="preserve"> (Seleccione el rubro en el cual debe hacer la inversión económica para lograr la ejecución de la actividad)</t>
    </r>
  </si>
  <si>
    <r>
      <t xml:space="preserve">DESCRIPCIÓN DE RUBRO
</t>
    </r>
    <r>
      <rPr>
        <sz val="12"/>
        <color rgb="FFFFFFFF"/>
        <rFont val="Arial Narrow"/>
        <family val="2"/>
      </rPr>
      <t xml:space="preserve"> (Desglose el detalle del rubro seleccionado y realice una descripción del mismo)</t>
    </r>
  </si>
  <si>
    <t>UNIDAD</t>
  </si>
  <si>
    <t>VALOR UNITARIO DEL RUBRO</t>
  </si>
  <si>
    <t xml:space="preserve"> CANTIDAD REQUERIDA</t>
  </si>
  <si>
    <t>TOTAL (CANTIDAD POR VALOR UNITARIO)</t>
  </si>
  <si>
    <t>RECURSOS DE 
CO-FINANCIACIÓN</t>
  </si>
  <si>
    <t>CONTRAPARTIDA EN EFECTIVO DE LA ALIANZA</t>
  </si>
  <si>
    <t>CONTRAPARTIDA EN ESPECIE DE LA ALIANZA</t>
  </si>
  <si>
    <t>INICIA
 (# Semana)</t>
  </si>
  <si>
    <t>TERMINA 
(# Semana)</t>
  </si>
  <si>
    <t>Total Duración (semanas)</t>
  </si>
  <si>
    <t>Mes 1</t>
  </si>
  <si>
    <t xml:space="preserve">Mes 2 </t>
  </si>
  <si>
    <t xml:space="preserve">Mes 3 </t>
  </si>
  <si>
    <t xml:space="preserve">Mes 4 </t>
  </si>
  <si>
    <t xml:space="preserve">Mes 5 </t>
  </si>
  <si>
    <t xml:space="preserve">Mes 6 </t>
  </si>
  <si>
    <t xml:space="preserve">Mes 7 </t>
  </si>
  <si>
    <t xml:space="preserve">ETAPA 1 </t>
  </si>
  <si>
    <t>1.1</t>
  </si>
  <si>
    <t>Servicios tecnológicos</t>
  </si>
  <si>
    <t>1.2</t>
  </si>
  <si>
    <t>Personal</t>
  </si>
  <si>
    <t> </t>
  </si>
  <si>
    <t>Asesorías especializadas</t>
  </si>
  <si>
    <t>ETAPA 2</t>
  </si>
  <si>
    <t>ETAPA 3</t>
  </si>
  <si>
    <t>Maquinaria y equipo*</t>
  </si>
  <si>
    <t>Gastos Logísticos</t>
  </si>
  <si>
    <t>Tecnologías de información y telecomunicaciones</t>
  </si>
  <si>
    <t>ETAPA 4</t>
  </si>
  <si>
    <t>Gastos de propiedad intelectual</t>
  </si>
  <si>
    <t>Personal de apoyo</t>
  </si>
  <si>
    <t>TOTAL PROYECTO</t>
  </si>
  <si>
    <t>Resultados, productos esperados o entregables finales: Prototipo de Módulo de entrenamiento de personal, servicio en tierra y rampa.</t>
  </si>
  <si>
    <t>DISTRIBUCIÓN DE CONTRAPARTIDA EN LA ALIANZA</t>
  </si>
  <si>
    <t>ADVERTENCIA</t>
  </si>
  <si>
    <t>Nombre integrante</t>
  </si>
  <si>
    <t>Efectivo</t>
  </si>
  <si>
    <t>Especie</t>
  </si>
  <si>
    <t>Nediar sas</t>
  </si>
  <si>
    <t>MapGeo sas</t>
  </si>
  <si>
    <t>Okicam sas</t>
  </si>
  <si>
    <t>Escriba aquí nombre del aliado técnico</t>
  </si>
  <si>
    <t>Valor total</t>
  </si>
  <si>
    <t>% DEL VALOR TOTAL  DEL PROYECTO</t>
  </si>
  <si>
    <t>COFINANCIACIÓN</t>
  </si>
  <si>
    <t>CONTRAPARTIDA EFECTIVO</t>
  </si>
  <si>
    <t>CONTRAPARTIDA ESPECIE</t>
  </si>
  <si>
    <r>
      <t xml:space="preserve">4.1Maquinaria y Equipo
</t>
    </r>
    <r>
      <rPr>
        <b/>
        <sz val="11"/>
        <color theme="0" tint="-0.499984740745262"/>
        <rFont val="Arial Narrow"/>
        <family val="2"/>
      </rPr>
      <t>(Este formato deberá diligenciarse si la propuesta incluye en sus actividades compra de maquinaria y equipo necesarios e indispensables para el desarrollo del proyecto</t>
    </r>
  </si>
  <si>
    <t>Descripción de la maquinaria y equipos a adquirir en el marco del proyecto, necesarios para el desarrollo del proyecto</t>
  </si>
  <si>
    <t>Actividades Asociadas</t>
  </si>
  <si>
    <t xml:space="preserve">Listar la usuaria final y/o entidad a nombre de quien quedará la maquinaria y equipos a adquirir </t>
  </si>
  <si>
    <t>Indicar como y cuando espera se hará el proceso de transferencia de propiedad de la maquinaria y equipos a adquirir.</t>
  </si>
  <si>
    <t>Esta tabla se diligencia automáticamente con la información de la pestaña 4. Plan de trabajo y presupuesto</t>
  </si>
  <si>
    <t>RESUMEN AGRUPACIÓN DE RUBROS</t>
  </si>
  <si>
    <t>DISTRIBUCIÓN</t>
  </si>
  <si>
    <t>RUBROS</t>
  </si>
  <si>
    <t>Valor total del proyecto</t>
  </si>
  <si>
    <t>CoFinanciación</t>
  </si>
  <si>
    <t>Contrapartida efectivo</t>
  </si>
  <si>
    <t>Contrapartida especie</t>
  </si>
  <si>
    <t>% Participación  total proyecto</t>
  </si>
  <si>
    <t>% Participación financiacion</t>
  </si>
  <si>
    <t>Materiales e insumos</t>
  </si>
  <si>
    <t>Registros, permisos y certificaciones</t>
  </si>
  <si>
    <t>Transferencia de tecnología</t>
  </si>
  <si>
    <t>Gastos de Viaje</t>
  </si>
  <si>
    <t>Gastos Administrativos</t>
  </si>
  <si>
    <t>No clasificado</t>
  </si>
  <si>
    <t>TOTAL</t>
  </si>
  <si>
    <r>
      <rPr>
        <b/>
        <sz val="11"/>
        <color rgb="FF000000"/>
        <rFont val="Arial Narrow"/>
        <family val="2"/>
      </rPr>
      <t>Nota</t>
    </r>
    <r>
      <rPr>
        <sz val="11"/>
        <color rgb="FF000000"/>
        <rFont val="Arial Narrow"/>
        <family val="2"/>
      </rPr>
      <t>: No necesariamente las alianzas deberán incluir la totalidad de los rubros listados previamente, dentro del presupuesto del proyecto.</t>
    </r>
  </si>
  <si>
    <t>* Se debe diligenciar la pestaña 4.1</t>
  </si>
  <si>
    <t>Gestión de cambios</t>
  </si>
  <si>
    <t>Relacionar los cambios sugeridos en el formato</t>
  </si>
  <si>
    <t>Fecha</t>
  </si>
  <si>
    <t>Cámara</t>
  </si>
  <si>
    <t>Nombre</t>
  </si>
  <si>
    <t>Cambio a realizar</t>
  </si>
  <si>
    <t>Hoja</t>
  </si>
  <si>
    <t>Celda</t>
  </si>
  <si>
    <t>Listas Desplegables</t>
  </si>
  <si>
    <t>TRL</t>
  </si>
  <si>
    <t>TRL 6: Demostración/validación de sistema, subsistema, modelo o prototipo en un ambiente con condiciones relevantes cercanas a las condiciones reales/operativas</t>
  </si>
  <si>
    <t>TRL 7: Demostración de Sistema o prototipo completo demostrado en ambiente operacional</t>
  </si>
  <si>
    <t>TRL 8: Sistema completo y certificado a través de pruebas y demostraciones en ambientes operacionales</t>
  </si>
  <si>
    <t>Cadenas de valor</t>
  </si>
  <si>
    <t xml:space="preserve">Ciencias de la Vida: Comprende la prestación de servicios de alta complejidad, con calidad y eficiencia médica,  los subsectores incluyen farmaceúticos, cosméticos y aseo, dispositivos médicos, servicios de salud. </t>
  </si>
  <si>
    <r>
      <t>Cadenas Globales de valor:</t>
    </r>
    <r>
      <rPr>
        <sz val="11"/>
        <color rgb="FFFF0000"/>
        <rFont val="Arial Narrow"/>
        <family val="2"/>
      </rPr>
      <t xml:space="preserve"> XXXXX</t>
    </r>
  </si>
  <si>
    <r>
      <t xml:space="preserve">Agroalimentos: </t>
    </r>
    <r>
      <rPr>
        <sz val="11"/>
        <color rgb="FFFF0000"/>
        <rFont val="Arial Narrow"/>
        <family val="2"/>
      </rPr>
      <t>XXXXX</t>
    </r>
  </si>
  <si>
    <t>% financiación mínima</t>
  </si>
  <si>
    <t>Maxima Financiación del proyecto</t>
  </si>
  <si>
    <t>El presente documento corresponde al formato a utilizar en la formulación para desarrollar su proyecto de innovación colaborativa en el marco de la estrategia Pactos por la Innovación, el cual podrá obtener financiación de hasta $140.000.000. A continuación, se presentan unas recomendaciones que se deben tener en cuenta al momento del diligenciamiento:</t>
  </si>
  <si>
    <r>
      <t xml:space="preserve">•La alianza </t>
    </r>
    <r>
      <rPr>
        <b/>
        <sz val="12"/>
        <color theme="1"/>
        <rFont val="Arial Narrow"/>
        <family val="2"/>
      </rPr>
      <t>debe</t>
    </r>
    <r>
      <rPr>
        <sz val="12"/>
        <color theme="1"/>
        <rFont val="Arial Narrow"/>
        <family val="2"/>
      </rPr>
      <t xml:space="preserve"> </t>
    </r>
    <r>
      <rPr>
        <b/>
        <sz val="12"/>
        <color theme="1"/>
        <rFont val="Arial Narrow"/>
        <family val="2"/>
      </rPr>
      <t xml:space="preserve">consultar los rubros financiables y no financiables </t>
    </r>
    <r>
      <rPr>
        <sz val="12"/>
        <color theme="1"/>
        <rFont val="Arial Narrow"/>
        <family val="2"/>
      </rPr>
      <t>de los Términos de Referencia de la invitación.</t>
    </r>
  </si>
  <si>
    <r>
      <t xml:space="preserve">•La alianza debe revisar </t>
    </r>
    <r>
      <rPr>
        <b/>
        <sz val="12"/>
        <color theme="1"/>
        <rFont val="Arial Narrow"/>
        <family val="2"/>
      </rPr>
      <t xml:space="preserve">las definiciones de cada campo de este formato en </t>
    </r>
    <r>
      <rPr>
        <sz val="12"/>
        <color theme="1"/>
        <rFont val="Arial Narrow"/>
        <family val="2"/>
      </rPr>
      <t>los Términos de Referencia de la invitación.</t>
    </r>
  </si>
  <si>
    <t>Cadenas Globales de valor: XXXXX</t>
  </si>
  <si>
    <t>• Impacto del proyecto en la cadena de valor:</t>
  </si>
  <si>
    <t>• Aporte del proyecto a los miembros de la alianza:</t>
  </si>
  <si>
    <t>• Indicadores y metas del impacto esperado:</t>
  </si>
  <si>
    <t xml:space="preserve">1. Nombre de la empresa líder de la alianza:
Rol:
</t>
  </si>
  <si>
    <t>Responsabilidades y compromisos:
-
-
- (…)
Equipo de trabajo:
Nombre de la persona 1:
- Resumen de su formación y experiencia
Nombre de la persona 2:
- Resumen de su formación y experiencia
(…)</t>
  </si>
  <si>
    <t>2. Nombre de la mipyme de la alianza:
Rol:</t>
  </si>
  <si>
    <t>3. Nombre de la mipyme de la alianza:
Rol:</t>
  </si>
  <si>
    <t>4. Nombre del aliado técnico de la alianza:
Rol:</t>
  </si>
  <si>
    <t>las empresas deberán dejar claro los aspectos de propiedad intelectual en caso de que aplique</t>
  </si>
  <si>
    <t>ESCRIBIR NOMBRE DE LA ETAPA</t>
  </si>
  <si>
    <t>Ejemplo: Diseño de la red, documentación y elaboración de diagramas.</t>
  </si>
  <si>
    <t>Se realizará un diseño a detalle de la red utilizando un software del proveedor, elaboración de diagramas así mismo se instalarán terminales de características XXX, por que es necesario para XX, finalmente se realizará la documentación.</t>
  </si>
  <si>
    <t>Ejemplo: Pruebas en la planta de producción</t>
  </si>
  <si>
    <t>Ejemplo: Realizar pruebas de automatizado que permitan medir los nuevos procesos implementados</t>
  </si>
  <si>
    <t>Ejemplo: Ingeniero electrónico con Especialización en Instrumentación Electrónica para el análisis, diseño e implementación de sistemas de telecomunicaciones, con tres años de experiencia.</t>
  </si>
  <si>
    <t>Ejemplo: Terminal para puerto serial Siemens modelo AB3245</t>
  </si>
  <si>
    <t>Ejemplo: Empresa externa con experiencia en automatización para realizar pruebas de interconectividad Beta</t>
  </si>
  <si>
    <t>Ejemplo: uso de la maquinarias X y T de la empresa para proceso de prueba de XX</t>
  </si>
  <si>
    <t>Resultados, productos esperados o entregables de la etapa 1: Escribir aquí</t>
  </si>
  <si>
    <t>Ejemplo: Mes / persona</t>
  </si>
  <si>
    <t>Ejemplo: Unidad</t>
  </si>
  <si>
    <t>Ejemplo: Global</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</si>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</sst>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 #,##0;[Red]\-&quot;$&quot;\ #,##0"/>
    <numFmt numFmtId="42" formatCode="_-&quot;$&quot;\ * #,##0_-;\-&quot;$&quot;\ * #,##0_-;_-&quot;$&quot;\ * &quot;-&quot;_-;_-@_-"/>
    <numFmt numFmtId="41" formatCode="_-* #,##0_-;\-* #,##0_-;_-* &quot;-&quot;_-;_-@_-"/>
    <numFmt numFmtId="164" formatCode="_-&quot;$&quot;* #,##0.00_-;\-&quot;$&quot;* #,##0.00_-;_-&quot;$&quot;* &quot;-&quot;??_-;_-@_-"/>
    <numFmt numFmtId="165" formatCode="_(* #,##0_);_(* \(#,##0\);_(* &quot;-&quot;??_);_(@_)"/>
    <numFmt numFmtId="166" formatCode="_-&quot;$&quot;* #,##0_-;\-&quot;$&quot;* #,##0_-;_-&quot;$&quot;* &quot;-&quot;??_-;_-@_-"/>
    <numFmt numFmtId="167" formatCode="&quot;$&quot;\ #,##0"/>
    <numFmt numFmtId="168" formatCode="_-* #,##0.00_-;\-* #,##0.00_-;_-* &quot;-&quot;_-;_-@_-"/>
    <numFmt numFmtId="169" formatCode="&quot;$&quot;#,##0.00"/>
    <numFmt numFmtId="170" formatCode="&quot;$&quot;#,##0"/>
  </numFmts>
  <fonts count="45" x14ac:knownFonts="1">
    <font>
      <sz val="11"/>
      <color rgb="FF000000"/>
      <name val="Calibri"/>
    </font>
    <font>
      <sz val="11"/>
      <color theme="1"/>
      <name val="Calibri"/>
      <family val="2"/>
      <scheme val="minor"/>
    </font>
    <font>
      <sz val="11"/>
      <name val="Calibri"/>
      <family val="2"/>
    </font>
    <font>
      <sz val="11"/>
      <name val="Arial Narrow"/>
      <family val="2"/>
    </font>
    <font>
      <sz val="11"/>
      <color rgb="FF000000"/>
      <name val="Arial Narrow"/>
      <family val="2"/>
    </font>
    <font>
      <b/>
      <sz val="12"/>
      <name val="Arial Narrow"/>
      <family val="2"/>
    </font>
    <font>
      <b/>
      <sz val="11"/>
      <color rgb="FFFFFFFF"/>
      <name val="Arial Narrow"/>
      <family val="2"/>
    </font>
    <font>
      <b/>
      <sz val="11"/>
      <name val="Arial Narrow"/>
      <family val="2"/>
    </font>
    <font>
      <b/>
      <sz val="18"/>
      <name val="Arial Narrow"/>
      <family val="2"/>
    </font>
    <font>
      <sz val="11"/>
      <color rgb="FFFF0000"/>
      <name val="Arial Narrow"/>
      <family val="2"/>
    </font>
    <font>
      <b/>
      <sz val="11"/>
      <color rgb="FF000000"/>
      <name val="Arial Narrow"/>
      <family val="2"/>
    </font>
    <font>
      <sz val="12"/>
      <color theme="1"/>
      <name val="Arial Narrow"/>
      <family val="2"/>
    </font>
    <font>
      <b/>
      <sz val="12"/>
      <color theme="0"/>
      <name val="Arial Narrow"/>
      <family val="2"/>
    </font>
    <font>
      <sz val="12"/>
      <name val="Arial Narrow"/>
      <family val="2"/>
    </font>
    <font>
      <b/>
      <sz val="12"/>
      <color theme="1"/>
      <name val="Arial Narrow"/>
      <family val="2"/>
    </font>
    <font>
      <b/>
      <u/>
      <sz val="12"/>
      <color theme="1"/>
      <name val="Arial Narrow"/>
      <family val="2"/>
    </font>
    <font>
      <sz val="11"/>
      <color rgb="FF000000"/>
      <name val="Calibri"/>
      <family val="2"/>
    </font>
    <font>
      <b/>
      <sz val="11"/>
      <color theme="0"/>
      <name val="Arial Narrow"/>
      <family val="2"/>
    </font>
    <font>
      <sz val="11"/>
      <color rgb="FF000000"/>
      <name val="Calibri"/>
      <family val="2"/>
    </font>
    <font>
      <b/>
      <sz val="14"/>
      <name val="Arial Narrow"/>
      <family val="2"/>
    </font>
    <font>
      <sz val="11"/>
      <color rgb="FF000000"/>
      <name val="Calibri"/>
      <family val="2"/>
    </font>
    <font>
      <b/>
      <sz val="10"/>
      <color theme="0"/>
      <name val="Arial Narrow"/>
      <family val="2"/>
    </font>
    <font>
      <sz val="14"/>
      <color rgb="FF000000"/>
      <name val="Arial Narrow"/>
      <family val="2"/>
    </font>
    <font>
      <sz val="12"/>
      <color rgb="FF000000"/>
      <name val="Arial Narrow"/>
      <family val="2"/>
    </font>
    <font>
      <b/>
      <sz val="12"/>
      <color rgb="FFFFFFFF"/>
      <name val="Arial Narrow"/>
      <family val="2"/>
    </font>
    <font>
      <sz val="12"/>
      <color rgb="FFFFFFFF"/>
      <name val="Arial Narrow"/>
      <family val="2"/>
    </font>
    <font>
      <sz val="10"/>
      <name val="Arial Narrow"/>
      <family val="2"/>
    </font>
    <font>
      <b/>
      <sz val="14"/>
      <color rgb="FF000000"/>
      <name val="Arial Narrow"/>
      <family val="2"/>
    </font>
    <font>
      <sz val="12"/>
      <color rgb="FFFF0000"/>
      <name val="Arial Narrow"/>
      <family val="2"/>
    </font>
    <font>
      <sz val="14"/>
      <name val="Arial Narrow"/>
      <family val="2"/>
    </font>
    <font>
      <i/>
      <sz val="11"/>
      <color rgb="FF000000"/>
      <name val="Arial Narrow"/>
      <family val="2"/>
    </font>
    <font>
      <sz val="10"/>
      <name val="Arial"/>
      <family val="2"/>
    </font>
    <font>
      <sz val="11"/>
      <color theme="1"/>
      <name val="Arial Narrow"/>
      <family val="2"/>
    </font>
    <font>
      <b/>
      <sz val="16"/>
      <color theme="3" tint="-0.249977111117893"/>
      <name val="Arial Narrow"/>
      <family val="2"/>
    </font>
    <font>
      <b/>
      <sz val="11"/>
      <color theme="0" tint="-0.499984740745262"/>
      <name val="Arial Narrow"/>
      <family val="2"/>
    </font>
    <font>
      <b/>
      <sz val="10"/>
      <name val="Arial Narrow"/>
      <family val="2"/>
    </font>
    <font>
      <b/>
      <sz val="11"/>
      <color rgb="FF305496"/>
      <name val="Calibri"/>
      <family val="2"/>
    </font>
    <font>
      <sz val="11"/>
      <color rgb="FF305496"/>
      <name val="Calibri"/>
      <family val="2"/>
    </font>
    <font>
      <b/>
      <sz val="11"/>
      <color theme="4"/>
      <name val="Arial Narrow"/>
      <family val="2"/>
    </font>
    <font>
      <b/>
      <sz val="12"/>
      <color theme="2" tint="-0.749992370372631"/>
      <name val="Arial Narrow"/>
      <family val="2"/>
    </font>
    <font>
      <sz val="12"/>
      <color theme="2" tint="-0.749992370372631"/>
      <name val="Arial Narrow"/>
      <family val="2"/>
    </font>
    <font>
      <b/>
      <sz val="16"/>
      <name val="Arial Narrow"/>
      <family val="2"/>
    </font>
    <font>
      <sz val="16"/>
      <color rgb="FFC00000"/>
      <name val="Arial Narrow"/>
      <family val="2"/>
    </font>
    <font>
      <i/>
      <sz val="11"/>
      <color theme="4"/>
      <name val="Arial Narrow"/>
      <family val="2"/>
    </font>
    <font>
      <i/>
      <sz val="11"/>
      <name val="Arial Narrow"/>
      <family val="2"/>
    </font>
  </fonts>
  <fills count="35">
    <fill>
      <patternFill patternType="none"/>
    </fill>
    <fill>
      <patternFill patternType="gray125"/>
    </fill>
    <fill>
      <patternFill patternType="solid">
        <fgColor rgb="FFFFFFFF"/>
        <bgColor rgb="FFFFFFFF"/>
      </patternFill>
    </fill>
    <fill>
      <patternFill patternType="solid">
        <fgColor rgb="FF1F66CC"/>
        <bgColor rgb="FF1F66CC"/>
      </patternFill>
    </fill>
    <fill>
      <patternFill patternType="solid">
        <fgColor rgb="FFE2ECFD"/>
        <bgColor rgb="FFE2ECFD"/>
      </patternFill>
    </fill>
    <fill>
      <patternFill patternType="solid">
        <fgColor rgb="FFDBE5F1"/>
        <bgColor rgb="FFDBE5F1"/>
      </patternFill>
    </fill>
    <fill>
      <patternFill patternType="solid">
        <fgColor theme="0"/>
        <bgColor indexed="64"/>
      </patternFill>
    </fill>
    <fill>
      <patternFill patternType="solid">
        <fgColor rgb="FF1F66CC"/>
        <bgColor indexed="64"/>
      </patternFill>
    </fill>
    <fill>
      <patternFill patternType="solid">
        <fgColor rgb="FF3669C9"/>
        <bgColor indexed="64"/>
      </patternFill>
    </fill>
    <fill>
      <patternFill patternType="solid">
        <fgColor rgb="FF3669C9"/>
        <bgColor rgb="FF1F66CC"/>
      </patternFill>
    </fill>
    <fill>
      <patternFill patternType="solid">
        <fgColor rgb="FFE6EFFC"/>
        <bgColor rgb="FFE2ECFD"/>
      </patternFill>
    </fill>
    <fill>
      <patternFill patternType="solid">
        <fgColor rgb="FF5E8EFC"/>
        <bgColor rgb="FF6699FF"/>
      </patternFill>
    </fill>
    <fill>
      <patternFill patternType="solid">
        <fgColor rgb="FFE6EFFC"/>
        <bgColor rgb="FFDBE5F1"/>
      </patternFill>
    </fill>
    <fill>
      <patternFill patternType="solid">
        <fgColor rgb="FF82ACFB"/>
        <bgColor indexed="64"/>
      </patternFill>
    </fill>
    <fill>
      <patternFill patternType="solid">
        <fgColor rgb="FF82ACFB"/>
        <bgColor rgb="FF1F66CC"/>
      </patternFill>
    </fill>
    <fill>
      <patternFill patternType="solid">
        <fgColor rgb="FF17906A"/>
        <bgColor indexed="64"/>
      </patternFill>
    </fill>
    <fill>
      <patternFill patternType="solid">
        <fgColor rgb="FF17906A"/>
        <bgColor rgb="FF1F66CC"/>
      </patternFill>
    </fill>
    <fill>
      <patternFill patternType="solid">
        <fgColor theme="0"/>
        <bgColor rgb="FFE2ECFD"/>
      </patternFill>
    </fill>
    <fill>
      <patternFill patternType="solid">
        <fgColor theme="0"/>
        <bgColor rgb="FFFFFFFF"/>
      </patternFill>
    </fill>
    <fill>
      <patternFill patternType="solid">
        <fgColor rgb="FFE6EFFC"/>
        <bgColor rgb="FFFFFFFF"/>
      </patternFill>
    </fill>
    <fill>
      <patternFill patternType="solid">
        <fgColor rgb="FFFFC000"/>
        <bgColor rgb="FFFFFFFF"/>
      </patternFill>
    </fill>
    <fill>
      <patternFill patternType="solid">
        <fgColor theme="1"/>
        <bgColor rgb="FFFFFFFF"/>
      </patternFill>
    </fill>
    <fill>
      <patternFill patternType="solid">
        <fgColor rgb="FF17906A"/>
        <bgColor rgb="FFFFFFFF"/>
      </patternFill>
    </fill>
    <fill>
      <patternFill patternType="solid">
        <fgColor theme="4" tint="0.79998168889431442"/>
        <bgColor indexed="64"/>
      </patternFill>
    </fill>
    <fill>
      <patternFill patternType="solid">
        <fgColor theme="1"/>
        <bgColor indexed="64"/>
      </patternFill>
    </fill>
    <fill>
      <patternFill patternType="solid">
        <fgColor theme="8" tint="0.59999389629810485"/>
        <bgColor rgb="FFE2ECFD"/>
      </patternFill>
    </fill>
    <fill>
      <patternFill patternType="solid">
        <fgColor theme="7" tint="0.79998168889431442"/>
        <bgColor rgb="FFFFFFFF"/>
      </patternFill>
    </fill>
    <fill>
      <patternFill patternType="solid">
        <fgColor theme="3" tint="0.79998168889431442"/>
        <bgColor indexed="64"/>
      </patternFill>
    </fill>
    <fill>
      <patternFill patternType="solid">
        <fgColor theme="0" tint="-0.14999847407452621"/>
        <bgColor indexed="64"/>
      </patternFill>
    </fill>
    <fill>
      <patternFill patternType="solid">
        <fgColor theme="5" tint="0.79998168889431442"/>
        <bgColor rgb="FF1F66CC"/>
      </patternFill>
    </fill>
    <fill>
      <patternFill patternType="solid">
        <fgColor rgb="FFFFFFFF"/>
        <bgColor indexed="64"/>
      </patternFill>
    </fill>
    <fill>
      <patternFill patternType="solid">
        <fgColor rgb="FFD9E2F3"/>
        <bgColor indexed="64"/>
      </patternFill>
    </fill>
    <fill>
      <patternFill patternType="solid">
        <fgColor theme="8" tint="0.79998168889431442"/>
        <bgColor rgb="FFE2ECFD"/>
      </patternFill>
    </fill>
    <fill>
      <patternFill patternType="solid">
        <fgColor rgb="FF5E8EFC"/>
        <bgColor indexed="64"/>
      </patternFill>
    </fill>
    <fill>
      <patternFill patternType="solid">
        <fgColor rgb="FFE6EFFC"/>
        <bgColor indexed="64"/>
      </patternFill>
    </fill>
  </fills>
  <borders count="90">
    <border>
      <left/>
      <right/>
      <top/>
      <bottom/>
      <diagonal/>
    </border>
    <border>
      <left/>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rgb="FF000000"/>
      </right>
      <top style="thin">
        <color rgb="FF000000"/>
      </top>
      <bottom/>
      <diagonal/>
    </border>
    <border>
      <left/>
      <right/>
      <top style="medium">
        <color indexed="64"/>
      </top>
      <bottom style="thin">
        <color rgb="FF000000"/>
      </bottom>
      <diagonal/>
    </border>
    <border>
      <left style="medium">
        <color indexed="64"/>
      </left>
      <right style="thin">
        <color rgb="FF000000"/>
      </right>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right style="thin">
        <color rgb="FF000000"/>
      </right>
      <top style="medium">
        <color indexed="64"/>
      </top>
      <bottom style="thin">
        <color rgb="FF000000"/>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rgb="FF000000"/>
      </left>
      <right/>
      <top style="medium">
        <color indexed="64"/>
      </top>
      <bottom/>
      <diagonal/>
    </border>
    <border>
      <left style="thin">
        <color rgb="FF000000"/>
      </left>
      <right/>
      <top style="medium">
        <color indexed="64"/>
      </top>
      <bottom style="thin">
        <color rgb="FF00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right/>
      <top/>
      <bottom style="hair">
        <color rgb="FF000000"/>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auto="1"/>
      </top>
      <bottom style="thin">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medium">
        <color indexed="64"/>
      </right>
      <top style="thin">
        <color indexed="64"/>
      </top>
      <bottom/>
      <diagonal/>
    </border>
    <border>
      <left style="thin">
        <color rgb="FF000000"/>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bottom/>
      <diagonal/>
    </border>
    <border>
      <left style="medium">
        <color indexed="64"/>
      </left>
      <right/>
      <top/>
      <bottom style="thin">
        <color rgb="FF000000"/>
      </bottom>
      <diagonal/>
    </border>
    <border>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s>
  <cellStyleXfs count="9">
    <xf numFmtId="0" fontId="0" fillId="0" borderId="0"/>
    <xf numFmtId="0" fontId="1" fillId="0" borderId="1"/>
    <xf numFmtId="9" fontId="16" fillId="0" borderId="0" applyFont="0" applyFill="0" applyBorder="0" applyAlignment="0" applyProtection="0"/>
    <xf numFmtId="41" fontId="16" fillId="0" borderId="0" applyFont="0" applyFill="0" applyBorder="0" applyAlignment="0" applyProtection="0"/>
    <xf numFmtId="164" fontId="18" fillId="0" borderId="0" applyFont="0" applyFill="0" applyBorder="0" applyAlignment="0" applyProtection="0"/>
    <xf numFmtId="42" fontId="20" fillId="0" borderId="0" applyFont="0" applyFill="0" applyBorder="0" applyAlignment="0" applyProtection="0"/>
    <xf numFmtId="0" fontId="1" fillId="0" borderId="1"/>
    <xf numFmtId="0" fontId="31" fillId="0" borderId="1"/>
    <xf numFmtId="0" fontId="31" fillId="0" borderId="1"/>
  </cellStyleXfs>
  <cellXfs count="433">
    <xf numFmtId="0" fontId="0" fillId="0" borderId="0" xfId="0"/>
    <xf numFmtId="0" fontId="4" fillId="2" borderId="4" xfId="0" applyFont="1" applyFill="1" applyBorder="1" applyAlignment="1">
      <alignment horizontal="center" vertical="center"/>
    </xf>
    <xf numFmtId="0" fontId="11" fillId="6" borderId="1" xfId="1" applyFont="1" applyFill="1"/>
    <xf numFmtId="0" fontId="4" fillId="2" borderId="1" xfId="0" applyFont="1" applyFill="1" applyBorder="1"/>
    <xf numFmtId="0" fontId="13" fillId="0" borderId="1" xfId="1" applyFont="1"/>
    <xf numFmtId="0" fontId="13" fillId="6" borderId="1" xfId="1" applyFont="1" applyFill="1"/>
    <xf numFmtId="9" fontId="0" fillId="0" borderId="0" xfId="0" applyNumberFormat="1"/>
    <xf numFmtId="0" fontId="8" fillId="2" borderId="1"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left"/>
      <protection locked="0"/>
    </xf>
    <xf numFmtId="0" fontId="22" fillId="2" borderId="1" xfId="0" applyFont="1" applyFill="1" applyBorder="1" applyAlignment="1" applyProtection="1">
      <alignment horizontal="center" vertical="center"/>
      <protection locked="0"/>
    </xf>
    <xf numFmtId="1" fontId="3" fillId="12" borderId="40" xfId="0" applyNumberFormat="1" applyFont="1" applyFill="1" applyBorder="1" applyAlignment="1" applyProtection="1">
      <alignment horizontal="center" vertical="center"/>
      <protection locked="0"/>
    </xf>
    <xf numFmtId="0" fontId="23"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wrapText="1"/>
      <protection locked="0"/>
    </xf>
    <xf numFmtId="0" fontId="24" fillId="16" borderId="38" xfId="0" applyFont="1" applyFill="1" applyBorder="1" applyAlignment="1">
      <alignment horizontal="center" vertical="center"/>
    </xf>
    <xf numFmtId="0" fontId="24" fillId="16" borderId="23" xfId="0" applyFont="1" applyFill="1" applyBorder="1" applyAlignment="1">
      <alignment horizontal="center" vertical="center"/>
    </xf>
    <xf numFmtId="0" fontId="24" fillId="16" borderId="6" xfId="0" applyFont="1" applyFill="1" applyBorder="1" applyAlignment="1">
      <alignment horizontal="center" vertical="center"/>
    </xf>
    <xf numFmtId="0" fontId="24" fillId="16" borderId="39"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Alignment="1">
      <alignment horizontal="center" vertical="center" wrapText="1"/>
    </xf>
    <xf numFmtId="0" fontId="4"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3" xfId="0" applyFont="1" applyFill="1" applyBorder="1" applyAlignment="1" applyProtection="1">
      <alignment horizontal="left" vertical="center" wrapText="1"/>
      <protection locked="0"/>
    </xf>
    <xf numFmtId="0" fontId="3" fillId="18" borderId="3" xfId="0" applyFont="1" applyFill="1" applyBorder="1" applyAlignment="1" applyProtection="1">
      <alignment horizontal="left" vertical="center" wrapText="1"/>
      <protection locked="0"/>
    </xf>
    <xf numFmtId="167" fontId="3" fillId="2" borderId="3" xfId="5" applyNumberFormat="1" applyFont="1" applyFill="1" applyBorder="1" applyAlignment="1" applyProtection="1">
      <alignment horizontal="left" vertical="center" wrapText="1"/>
      <protection locked="0"/>
    </xf>
    <xf numFmtId="0" fontId="6" fillId="3" borderId="42" xfId="0" applyFont="1" applyFill="1" applyBorder="1" applyAlignment="1">
      <alignment horizontal="center" vertical="center"/>
    </xf>
    <xf numFmtId="0" fontId="4" fillId="0" borderId="1" xfId="0" applyFont="1" applyBorder="1"/>
    <xf numFmtId="0" fontId="4" fillId="0" borderId="1" xfId="0" applyFont="1" applyBorder="1" applyAlignment="1">
      <alignment vertical="center"/>
    </xf>
    <xf numFmtId="9" fontId="4" fillId="0" borderId="1" xfId="0" applyNumberFormat="1" applyFont="1" applyBorder="1" applyAlignment="1">
      <alignment horizontal="center"/>
    </xf>
    <xf numFmtId="166" fontId="4" fillId="0" borderId="1" xfId="4" applyNumberFormat="1" applyFont="1" applyBorder="1" applyAlignment="1"/>
    <xf numFmtId="0" fontId="10" fillId="0" borderId="1" xfId="0" applyFont="1" applyBorder="1" applyAlignment="1">
      <alignment horizontal="center" vertical="center" wrapText="1"/>
    </xf>
    <xf numFmtId="166" fontId="4" fillId="0" borderId="1" xfId="4" applyNumberFormat="1" applyFont="1" applyBorder="1" applyAlignment="1">
      <alignment vertical="center"/>
    </xf>
    <xf numFmtId="0" fontId="28" fillId="6" borderId="1" xfId="1" applyFont="1" applyFill="1"/>
    <xf numFmtId="0" fontId="30" fillId="2" borderId="1" xfId="0" applyFont="1" applyFill="1" applyBorder="1"/>
    <xf numFmtId="0" fontId="27" fillId="0" borderId="0" xfId="0" applyFont="1"/>
    <xf numFmtId="0" fontId="22" fillId="0" borderId="0" xfId="0" applyFont="1"/>
    <xf numFmtId="0" fontId="22" fillId="0" borderId="16" xfId="0" applyFont="1" applyBorder="1"/>
    <xf numFmtId="0" fontId="27" fillId="0" borderId="16" xfId="0" applyFont="1" applyBorder="1" applyAlignment="1">
      <alignment horizontal="center"/>
    </xf>
    <xf numFmtId="0" fontId="27" fillId="0" borderId="16" xfId="0" applyFont="1" applyBorder="1"/>
    <xf numFmtId="0" fontId="4" fillId="0" borderId="16" xfId="0" applyFont="1" applyBorder="1" applyAlignment="1">
      <alignment vertical="center"/>
    </xf>
    <xf numFmtId="9" fontId="4" fillId="0" borderId="16" xfId="0" applyNumberFormat="1" applyFont="1" applyBorder="1" applyAlignment="1">
      <alignment horizontal="center"/>
    </xf>
    <xf numFmtId="166" fontId="4" fillId="0" borderId="16" xfId="4" applyNumberFormat="1" applyFont="1" applyBorder="1" applyAlignment="1"/>
    <xf numFmtId="0" fontId="32" fillId="6" borderId="1" xfId="6" applyFont="1" applyFill="1"/>
    <xf numFmtId="0" fontId="7" fillId="29" borderId="55" xfId="0" applyFont="1" applyFill="1" applyBorder="1" applyAlignment="1">
      <alignment horizontal="center" vertical="center" wrapText="1"/>
    </xf>
    <xf numFmtId="9" fontId="4" fillId="2" borderId="30" xfId="2" applyFont="1" applyFill="1" applyBorder="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xf>
    <xf numFmtId="0" fontId="4" fillId="0" borderId="0" xfId="0" applyFont="1" applyAlignment="1">
      <alignment horizontal="right"/>
    </xf>
    <xf numFmtId="0" fontId="4" fillId="0" borderId="0" xfId="0" applyFont="1" applyAlignment="1">
      <alignment vertical="center" wrapText="1"/>
    </xf>
    <xf numFmtId="0" fontId="4" fillId="0" borderId="0" xfId="0" applyFont="1" applyAlignment="1">
      <alignment horizontal="left" vertical="center" wrapText="1"/>
    </xf>
    <xf numFmtId="0" fontId="4" fillId="2" borderId="34" xfId="0" applyFont="1" applyFill="1" applyBorder="1" applyAlignment="1" applyProtection="1">
      <alignment horizontal="center" vertical="center"/>
      <protection locked="0"/>
    </xf>
    <xf numFmtId="9" fontId="4" fillId="2" borderId="5" xfId="2" applyFont="1" applyFill="1" applyBorder="1" applyAlignment="1">
      <alignment horizontal="center"/>
    </xf>
    <xf numFmtId="0" fontId="4" fillId="0" borderId="60" xfId="0" applyFont="1" applyBorder="1" applyAlignment="1">
      <alignment horizontal="justify" vertical="center"/>
    </xf>
    <xf numFmtId="0" fontId="4" fillId="0" borderId="60" xfId="0" applyFont="1" applyBorder="1"/>
    <xf numFmtId="9" fontId="4" fillId="2" borderId="61" xfId="2" applyFont="1" applyFill="1" applyBorder="1" applyAlignment="1">
      <alignment horizontal="center"/>
    </xf>
    <xf numFmtId="0" fontId="6" fillId="3" borderId="51" xfId="0" applyFont="1" applyFill="1" applyBorder="1" applyAlignment="1">
      <alignment horizontal="center" vertical="center" wrapText="1"/>
    </xf>
    <xf numFmtId="0" fontId="7" fillId="29" borderId="51" xfId="0" applyFont="1" applyFill="1" applyBorder="1" applyAlignment="1">
      <alignment horizontal="center" vertical="center" wrapText="1"/>
    </xf>
    <xf numFmtId="0" fontId="7" fillId="2" borderId="62" xfId="0" applyFont="1" applyFill="1" applyBorder="1" applyAlignment="1">
      <alignment horizontal="center" vertical="center"/>
    </xf>
    <xf numFmtId="9" fontId="4" fillId="2" borderId="63" xfId="2" applyFont="1" applyFill="1" applyBorder="1" applyAlignment="1">
      <alignment horizontal="center"/>
    </xf>
    <xf numFmtId="169" fontId="36" fillId="0" borderId="5" xfId="0" quotePrefix="1" applyNumberFormat="1" applyFont="1" applyBorder="1" applyAlignment="1">
      <alignment wrapText="1"/>
    </xf>
    <xf numFmtId="169" fontId="37" fillId="0" borderId="5" xfId="0" quotePrefix="1" applyNumberFormat="1" applyFont="1" applyBorder="1" applyAlignment="1">
      <alignment wrapText="1"/>
    </xf>
    <xf numFmtId="170" fontId="0" fillId="0" borderId="5" xfId="0" applyNumberFormat="1" applyBorder="1" applyAlignment="1">
      <alignment wrapText="1"/>
    </xf>
    <xf numFmtId="170" fontId="0" fillId="0" borderId="5" xfId="0" quotePrefix="1" applyNumberFormat="1" applyBorder="1" applyAlignment="1">
      <alignment wrapText="1"/>
    </xf>
    <xf numFmtId="0" fontId="10" fillId="0" borderId="1" xfId="0" applyFont="1" applyBorder="1" applyAlignment="1">
      <alignment horizontal="center" vertical="center"/>
    </xf>
    <xf numFmtId="1" fontId="3" fillId="12" borderId="33" xfId="0" applyNumberFormat="1" applyFont="1" applyFill="1" applyBorder="1" applyAlignment="1" applyProtection="1">
      <alignment horizontal="center" vertical="center"/>
      <protection locked="0"/>
    </xf>
    <xf numFmtId="1" fontId="3" fillId="12" borderId="34" xfId="0" applyNumberFormat="1" applyFont="1" applyFill="1" applyBorder="1" applyAlignment="1" applyProtection="1">
      <alignment horizontal="center" vertical="center"/>
      <protection locked="0"/>
    </xf>
    <xf numFmtId="0" fontId="4" fillId="22" borderId="33" xfId="0" applyFont="1" applyFill="1" applyBorder="1" applyAlignment="1" applyProtection="1">
      <alignment horizontal="center" vertical="center"/>
      <protection locked="0"/>
    </xf>
    <xf numFmtId="0" fontId="4" fillId="2" borderId="35" xfId="0" applyFont="1" applyFill="1" applyBorder="1" applyAlignment="1" applyProtection="1">
      <alignment horizontal="center" vertical="center"/>
      <protection locked="0"/>
    </xf>
    <xf numFmtId="0" fontId="35" fillId="28" borderId="57" xfId="8" applyFont="1" applyFill="1" applyBorder="1" applyAlignment="1">
      <alignment horizontal="center" vertical="center" wrapText="1"/>
    </xf>
    <xf numFmtId="0" fontId="4" fillId="22" borderId="34" xfId="0" applyFont="1" applyFill="1" applyBorder="1" applyAlignment="1" applyProtection="1">
      <alignment horizontal="center" vertical="center"/>
      <protection locked="0"/>
    </xf>
    <xf numFmtId="0" fontId="35" fillId="28" borderId="74" xfId="8" applyFont="1" applyFill="1" applyBorder="1" applyAlignment="1">
      <alignment horizontal="center" vertical="center" wrapText="1"/>
    </xf>
    <xf numFmtId="0" fontId="26" fillId="0" borderId="16" xfId="8" applyFont="1" applyBorder="1" applyAlignment="1">
      <alignment horizontal="justify" vertical="center" wrapText="1"/>
    </xf>
    <xf numFmtId="166" fontId="7" fillId="10" borderId="65" xfId="4" applyNumberFormat="1" applyFont="1" applyFill="1" applyBorder="1" applyAlignment="1" applyProtection="1">
      <alignment horizontal="right" vertical="center" wrapText="1"/>
    </xf>
    <xf numFmtId="0" fontId="4" fillId="2" borderId="1" xfId="0" applyFont="1" applyFill="1" applyBorder="1" applyAlignment="1" applyProtection="1">
      <alignment horizontal="right" vertical="center"/>
      <protection locked="0"/>
    </xf>
    <xf numFmtId="0" fontId="10" fillId="2" borderId="16" xfId="0" applyFont="1" applyFill="1" applyBorder="1" applyAlignment="1">
      <alignment horizontal="right" vertical="center" wrapText="1"/>
    </xf>
    <xf numFmtId="9" fontId="10" fillId="19" borderId="16" xfId="2" applyFont="1" applyFill="1" applyBorder="1" applyAlignment="1" applyProtection="1">
      <alignment horizontal="right" vertical="center" wrapText="1"/>
    </xf>
    <xf numFmtId="0" fontId="4" fillId="2" borderId="1" xfId="0" applyFont="1" applyFill="1" applyBorder="1" applyAlignment="1">
      <alignment horizontal="right" vertical="center"/>
    </xf>
    <xf numFmtId="0" fontId="16" fillId="0" borderId="0" xfId="0" applyFont="1"/>
    <xf numFmtId="0" fontId="38" fillId="2" borderId="2" xfId="0" applyFont="1" applyFill="1" applyBorder="1" applyAlignment="1">
      <alignment horizontal="left" vertical="center" wrapText="1"/>
    </xf>
    <xf numFmtId="0" fontId="38" fillId="18" borderId="2" xfId="0" applyFont="1" applyFill="1" applyBorder="1" applyAlignment="1">
      <alignment horizontal="left" vertical="center" wrapText="1"/>
    </xf>
    <xf numFmtId="0" fontId="3" fillId="2" borderId="3" xfId="0" applyFont="1" applyFill="1" applyBorder="1" applyAlignment="1" applyProtection="1">
      <alignment horizontal="left" vertical="top" wrapText="1"/>
      <protection locked="0"/>
    </xf>
    <xf numFmtId="0" fontId="16" fillId="0" borderId="0" xfId="0" applyFont="1" applyAlignment="1">
      <alignment horizontal="left"/>
    </xf>
    <xf numFmtId="0" fontId="3" fillId="2" borderId="3" xfId="0" applyFont="1" applyFill="1" applyBorder="1" applyAlignment="1" applyProtection="1">
      <alignment vertical="center" wrapText="1"/>
      <protection locked="0"/>
    </xf>
    <xf numFmtId="0" fontId="23" fillId="2" borderId="16" xfId="0" applyFont="1" applyFill="1" applyBorder="1" applyAlignment="1" applyProtection="1">
      <alignment vertical="center" wrapText="1"/>
      <protection locked="0"/>
    </xf>
    <xf numFmtId="0" fontId="4" fillId="0" borderId="0" xfId="0" applyFont="1" applyProtection="1">
      <protection locked="0"/>
    </xf>
    <xf numFmtId="0" fontId="4" fillId="0" borderId="0" xfId="0" applyFont="1" applyAlignment="1" applyProtection="1">
      <alignment horizontal="right"/>
      <protection locked="0"/>
    </xf>
    <xf numFmtId="0" fontId="4" fillId="0" borderId="0" xfId="0" applyFont="1" applyAlignment="1" applyProtection="1">
      <alignment horizontal="right" vertical="center"/>
      <protection locked="0"/>
    </xf>
    <xf numFmtId="0" fontId="4" fillId="0" borderId="0" xfId="0" applyFont="1" applyAlignment="1" applyProtection="1">
      <alignment horizontal="center" vertical="center"/>
      <protection locked="0"/>
    </xf>
    <xf numFmtId="0" fontId="3" fillId="0" borderId="1" xfId="0" applyFont="1" applyBorder="1" applyProtection="1">
      <protection locked="0"/>
    </xf>
    <xf numFmtId="0" fontId="3" fillId="0" borderId="1" xfId="0" applyFont="1" applyBorder="1" applyAlignment="1" applyProtection="1">
      <alignment horizontal="right" vertical="center"/>
      <protection locked="0"/>
    </xf>
    <xf numFmtId="0" fontId="3" fillId="0" borderId="1" xfId="0" applyFont="1" applyBorder="1" applyAlignment="1" applyProtection="1">
      <alignment horizontal="right"/>
      <protection locked="0"/>
    </xf>
    <xf numFmtId="0" fontId="22" fillId="0" borderId="0" xfId="0" applyFont="1" applyProtection="1">
      <protection locked="0"/>
    </xf>
    <xf numFmtId="0" fontId="23" fillId="0" borderId="0" xfId="0" applyFont="1" applyAlignment="1" applyProtection="1">
      <alignment horizontal="center" vertical="center"/>
      <protection locked="0"/>
    </xf>
    <xf numFmtId="0" fontId="23" fillId="0" borderId="10" xfId="0" applyFont="1" applyBorder="1" applyProtection="1">
      <protection locked="0"/>
    </xf>
    <xf numFmtId="0" fontId="40" fillId="2" borderId="55" xfId="0" applyFont="1" applyFill="1" applyBorder="1" applyAlignment="1" applyProtection="1">
      <alignment vertical="center" wrapText="1"/>
      <protection locked="0"/>
    </xf>
    <xf numFmtId="0" fontId="40" fillId="2" borderId="70" xfId="0" applyFont="1" applyFill="1" applyBorder="1" applyAlignment="1" applyProtection="1">
      <alignment horizontal="center" vertical="center" wrapText="1"/>
      <protection locked="0"/>
    </xf>
    <xf numFmtId="165" fontId="40" fillId="2" borderId="70" xfId="0" applyNumberFormat="1" applyFont="1" applyFill="1" applyBorder="1" applyAlignment="1" applyProtection="1">
      <alignment horizontal="center" vertical="center"/>
      <protection locked="0"/>
    </xf>
    <xf numFmtId="1" fontId="40" fillId="2" borderId="42" xfId="0" applyNumberFormat="1" applyFont="1" applyFill="1" applyBorder="1" applyAlignment="1" applyProtection="1">
      <alignment horizontal="center" vertical="center"/>
      <protection locked="0"/>
    </xf>
    <xf numFmtId="1" fontId="40" fillId="2" borderId="28" xfId="0" applyNumberFormat="1" applyFont="1" applyFill="1" applyBorder="1" applyAlignment="1" applyProtection="1">
      <alignment horizontal="center" vertical="center"/>
      <protection locked="0"/>
    </xf>
    <xf numFmtId="1" fontId="40" fillId="0" borderId="28" xfId="0" applyNumberFormat="1" applyFont="1" applyBorder="1" applyAlignment="1" applyProtection="1">
      <alignment horizontal="center" vertical="center"/>
      <protection locked="0"/>
    </xf>
    <xf numFmtId="0" fontId="23" fillId="22" borderId="28" xfId="0" applyFont="1" applyFill="1" applyBorder="1" applyAlignment="1" applyProtection="1">
      <alignment vertical="center"/>
      <protection locked="0"/>
    </xf>
    <xf numFmtId="0" fontId="23" fillId="2" borderId="28" xfId="0" applyFont="1" applyFill="1" applyBorder="1" applyAlignment="1" applyProtection="1">
      <alignment vertical="center"/>
      <protection locked="0"/>
    </xf>
    <xf numFmtId="0" fontId="23" fillId="2" borderId="55" xfId="0" applyFont="1" applyFill="1" applyBorder="1" applyAlignment="1" applyProtection="1">
      <alignment vertical="center"/>
      <protection locked="0"/>
    </xf>
    <xf numFmtId="0" fontId="23" fillId="0" borderId="0" xfId="0" applyFont="1" applyProtection="1">
      <protection locked="0"/>
    </xf>
    <xf numFmtId="0" fontId="40" fillId="2" borderId="56" xfId="0" applyFont="1" applyFill="1" applyBorder="1" applyAlignment="1" applyProtection="1">
      <alignment horizontal="center" vertical="center" wrapText="1"/>
      <protection locked="0"/>
    </xf>
    <xf numFmtId="165" fontId="40" fillId="2" borderId="56" xfId="0" applyNumberFormat="1" applyFont="1" applyFill="1" applyBorder="1" applyAlignment="1" applyProtection="1">
      <alignment horizontal="center" vertical="center"/>
      <protection locked="0"/>
    </xf>
    <xf numFmtId="1" fontId="40" fillId="2" borderId="26" xfId="0" applyNumberFormat="1" applyFont="1" applyFill="1" applyBorder="1" applyAlignment="1" applyProtection="1">
      <alignment horizontal="center" vertical="center"/>
      <protection locked="0"/>
    </xf>
    <xf numFmtId="1" fontId="40" fillId="2" borderId="16" xfId="0" applyNumberFormat="1" applyFont="1" applyFill="1" applyBorder="1" applyAlignment="1" applyProtection="1">
      <alignment horizontal="center" vertical="center"/>
      <protection locked="0"/>
    </xf>
    <xf numFmtId="1" fontId="40" fillId="0" borderId="16" xfId="0" applyNumberFormat="1" applyFont="1" applyBorder="1" applyAlignment="1" applyProtection="1">
      <alignment horizontal="center" vertical="center"/>
      <protection locked="0"/>
    </xf>
    <xf numFmtId="0" fontId="23" fillId="22" borderId="16" xfId="0" applyFont="1" applyFill="1" applyBorder="1" applyAlignment="1" applyProtection="1">
      <alignment vertical="center"/>
      <protection locked="0"/>
    </xf>
    <xf numFmtId="0" fontId="23" fillId="2" borderId="16" xfId="0" applyFont="1" applyFill="1" applyBorder="1" applyAlignment="1" applyProtection="1">
      <alignment horizontal="center" vertical="center"/>
      <protection locked="0"/>
    </xf>
    <xf numFmtId="0" fontId="23" fillId="2" borderId="16" xfId="0" applyFont="1" applyFill="1" applyBorder="1" applyAlignment="1" applyProtection="1">
      <alignment vertical="center"/>
      <protection locked="0"/>
    </xf>
    <xf numFmtId="0" fontId="23" fillId="0" borderId="16" xfId="0" applyFont="1" applyBorder="1" applyAlignment="1" applyProtection="1">
      <alignment vertical="center"/>
      <protection locked="0"/>
    </xf>
    <xf numFmtId="0" fontId="23" fillId="0" borderId="16" xfId="0" applyFont="1" applyBorder="1" applyAlignment="1" applyProtection="1">
      <alignment horizontal="center" vertical="center"/>
      <protection locked="0"/>
    </xf>
    <xf numFmtId="0" fontId="23" fillId="2" borderId="36" xfId="0" applyFont="1" applyFill="1" applyBorder="1" applyAlignment="1" applyProtection="1">
      <alignment horizontal="center" vertical="center"/>
      <protection locked="0"/>
    </xf>
    <xf numFmtId="0" fontId="13" fillId="2" borderId="56" xfId="0" applyFont="1" applyFill="1" applyBorder="1" applyAlignment="1" applyProtection="1">
      <alignment horizontal="center" vertical="center" wrapText="1"/>
      <protection locked="0"/>
    </xf>
    <xf numFmtId="165" fontId="23" fillId="2" borderId="56" xfId="0" applyNumberFormat="1" applyFont="1" applyFill="1" applyBorder="1" applyAlignment="1" applyProtection="1">
      <alignment horizontal="center" vertical="center"/>
      <protection locked="0"/>
    </xf>
    <xf numFmtId="1" fontId="13" fillId="2" borderId="26" xfId="0" applyNumberFormat="1" applyFont="1" applyFill="1" applyBorder="1" applyAlignment="1" applyProtection="1">
      <alignment horizontal="center" vertical="center"/>
      <protection locked="0"/>
    </xf>
    <xf numFmtId="1" fontId="13" fillId="2" borderId="16" xfId="0" applyNumberFormat="1" applyFont="1" applyFill="1" applyBorder="1" applyAlignment="1" applyProtection="1">
      <alignment horizontal="center" vertical="center"/>
      <protection locked="0"/>
    </xf>
    <xf numFmtId="0" fontId="23" fillId="2" borderId="36" xfId="0" applyFont="1" applyFill="1" applyBorder="1" applyAlignment="1" applyProtection="1">
      <alignment vertical="center"/>
      <protection locked="0"/>
    </xf>
    <xf numFmtId="0" fontId="23" fillId="6" borderId="16" xfId="0" applyFont="1" applyFill="1" applyBorder="1" applyAlignment="1">
      <alignment wrapText="1"/>
    </xf>
    <xf numFmtId="0" fontId="23" fillId="0" borderId="36" xfId="0" applyFont="1" applyBorder="1" applyAlignment="1">
      <alignment wrapText="1"/>
    </xf>
    <xf numFmtId="0" fontId="23" fillId="6" borderId="36" xfId="0" applyFont="1" applyFill="1" applyBorder="1" applyAlignment="1">
      <alignment wrapText="1"/>
    </xf>
    <xf numFmtId="0" fontId="23" fillId="2" borderId="56" xfId="0" applyFont="1" applyFill="1" applyBorder="1" applyAlignment="1">
      <alignment wrapText="1"/>
    </xf>
    <xf numFmtId="166" fontId="40" fillId="2" borderId="26" xfId="0" applyNumberFormat="1" applyFont="1" applyFill="1" applyBorder="1" applyAlignment="1" applyProtection="1">
      <alignment horizontal="right" vertical="center" wrapText="1"/>
      <protection locked="0"/>
    </xf>
    <xf numFmtId="6" fontId="23" fillId="2" borderId="16" xfId="0" applyNumberFormat="1" applyFont="1" applyFill="1" applyBorder="1" applyAlignment="1">
      <alignment horizontal="right" vertical="center" wrapText="1"/>
    </xf>
    <xf numFmtId="0" fontId="23" fillId="2" borderId="16" xfId="0" applyFont="1" applyFill="1" applyBorder="1" applyAlignment="1">
      <alignment horizontal="right" vertical="center" wrapText="1"/>
    </xf>
    <xf numFmtId="166" fontId="40" fillId="2" borderId="36" xfId="4" applyNumberFormat="1" applyFont="1" applyFill="1" applyBorder="1" applyAlignment="1" applyProtection="1">
      <alignment horizontal="right" vertical="center" wrapText="1"/>
    </xf>
    <xf numFmtId="166" fontId="23" fillId="2" borderId="26" xfId="0" applyNumberFormat="1" applyFont="1" applyFill="1" applyBorder="1" applyAlignment="1">
      <alignment horizontal="right" wrapText="1"/>
    </xf>
    <xf numFmtId="0" fontId="23" fillId="2" borderId="16" xfId="0" applyFont="1" applyFill="1" applyBorder="1" applyAlignment="1">
      <alignment horizontal="right" wrapText="1"/>
    </xf>
    <xf numFmtId="0" fontId="13" fillId="2" borderId="26"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0" borderId="16" xfId="0" applyFont="1" applyBorder="1" applyAlignment="1">
      <alignment horizontal="center" vertical="center" wrapText="1"/>
    </xf>
    <xf numFmtId="0" fontId="23" fillId="22" borderId="16" xfId="0" applyFont="1" applyFill="1" applyBorder="1" applyAlignment="1">
      <alignment wrapText="1"/>
    </xf>
    <xf numFmtId="0" fontId="23" fillId="2" borderId="16" xfId="0" applyFont="1" applyFill="1" applyBorder="1" applyAlignment="1">
      <alignment wrapText="1"/>
    </xf>
    <xf numFmtId="0" fontId="23" fillId="2" borderId="36" xfId="0" applyFont="1" applyFill="1" applyBorder="1" applyAlignment="1">
      <alignment wrapText="1"/>
    </xf>
    <xf numFmtId="0" fontId="23" fillId="0" borderId="16" xfId="0" applyFont="1" applyBorder="1" applyAlignment="1">
      <alignment wrapText="1"/>
    </xf>
    <xf numFmtId="166" fontId="40" fillId="2" borderId="16" xfId="0" applyNumberFormat="1" applyFont="1" applyFill="1" applyBorder="1" applyAlignment="1" applyProtection="1">
      <alignment horizontal="right" vertical="center" wrapText="1"/>
      <protection locked="0"/>
    </xf>
    <xf numFmtId="0" fontId="40" fillId="2" borderId="16" xfId="0" applyFont="1" applyFill="1" applyBorder="1" applyAlignment="1" applyProtection="1">
      <alignment horizontal="right" vertical="center" wrapText="1"/>
      <protection locked="0"/>
    </xf>
    <xf numFmtId="166" fontId="23" fillId="2" borderId="26" xfId="4" applyNumberFormat="1" applyFont="1" applyFill="1" applyBorder="1" applyAlignment="1" applyProtection="1">
      <alignment horizontal="right" vertical="center"/>
      <protection locked="0"/>
    </xf>
    <xf numFmtId="166" fontId="23" fillId="2" borderId="16" xfId="4" applyNumberFormat="1" applyFont="1" applyFill="1" applyBorder="1" applyAlignment="1" applyProtection="1">
      <alignment horizontal="right" vertical="center"/>
      <protection locked="0"/>
    </xf>
    <xf numFmtId="166" fontId="23" fillId="2" borderId="36" xfId="4" applyNumberFormat="1" applyFont="1" applyFill="1" applyBorder="1" applyAlignment="1" applyProtection="1">
      <alignment horizontal="right" vertical="center"/>
      <protection locked="0"/>
    </xf>
    <xf numFmtId="0" fontId="5" fillId="10" borderId="16" xfId="0" applyFont="1" applyFill="1" applyBorder="1" applyAlignment="1" applyProtection="1">
      <alignment horizontal="center" vertical="center" wrapText="1"/>
      <protection locked="0"/>
    </xf>
    <xf numFmtId="166" fontId="5" fillId="4" borderId="16" xfId="4" applyNumberFormat="1" applyFont="1" applyFill="1" applyBorder="1" applyAlignment="1" applyProtection="1">
      <alignment horizontal="right" vertical="center" wrapText="1"/>
    </xf>
    <xf numFmtId="0" fontId="5" fillId="17" borderId="16" xfId="0" applyFont="1" applyFill="1" applyBorder="1" applyAlignment="1" applyProtection="1">
      <alignment horizontal="center" vertical="center" wrapText="1"/>
      <protection locked="0"/>
    </xf>
    <xf numFmtId="165" fontId="5" fillId="17" borderId="69" xfId="0" applyNumberFormat="1" applyFont="1" applyFill="1" applyBorder="1" applyAlignment="1" applyProtection="1">
      <alignment horizontal="center" vertical="center" wrapText="1"/>
      <protection locked="0"/>
    </xf>
    <xf numFmtId="0" fontId="39" fillId="2" borderId="16" xfId="0" applyFont="1" applyFill="1" applyBorder="1" applyAlignment="1" applyProtection="1">
      <alignment horizontal="center" vertical="center" wrapText="1"/>
      <protection locked="0"/>
    </xf>
    <xf numFmtId="0" fontId="13" fillId="2" borderId="16" xfId="0" applyFont="1" applyFill="1" applyBorder="1" applyAlignment="1" applyProtection="1">
      <alignment vertical="center" wrapText="1"/>
      <protection locked="0"/>
    </xf>
    <xf numFmtId="0" fontId="40" fillId="2" borderId="16" xfId="0" applyFont="1" applyFill="1" applyBorder="1" applyAlignment="1" applyProtection="1">
      <alignment horizontal="center" vertical="center" wrapText="1"/>
      <protection locked="0"/>
    </xf>
    <xf numFmtId="0" fontId="40" fillId="6" borderId="16" xfId="0" applyFont="1" applyFill="1" applyBorder="1" applyAlignment="1" applyProtection="1">
      <alignment horizontal="center" vertical="center" wrapText="1"/>
      <protection locked="0"/>
    </xf>
    <xf numFmtId="0" fontId="13" fillId="2" borderId="71" xfId="0" applyFont="1" applyFill="1" applyBorder="1" applyAlignment="1" applyProtection="1">
      <alignment horizontal="center" vertical="center" wrapText="1"/>
      <protection locked="0"/>
    </xf>
    <xf numFmtId="166" fontId="40" fillId="2" borderId="43" xfId="0" applyNumberFormat="1" applyFont="1" applyFill="1" applyBorder="1" applyAlignment="1" applyProtection="1">
      <alignment horizontal="right" vertical="center" wrapText="1"/>
      <protection locked="0"/>
    </xf>
    <xf numFmtId="166" fontId="40" fillId="2" borderId="30" xfId="0" applyNumberFormat="1" applyFont="1" applyFill="1" applyBorder="1" applyAlignment="1" applyProtection="1">
      <alignment horizontal="right" vertical="center" wrapText="1"/>
      <protection locked="0"/>
    </xf>
    <xf numFmtId="0" fontId="40" fillId="2" borderId="30" xfId="0" applyFont="1" applyFill="1" applyBorder="1" applyAlignment="1" applyProtection="1">
      <alignment horizontal="right" vertical="center" wrapText="1"/>
      <protection locked="0"/>
    </xf>
    <xf numFmtId="166" fontId="40" fillId="2" borderId="31" xfId="4" applyNumberFormat="1" applyFont="1" applyFill="1" applyBorder="1" applyAlignment="1" applyProtection="1">
      <alignment horizontal="right" vertical="center" wrapText="1"/>
    </xf>
    <xf numFmtId="166" fontId="40" fillId="2" borderId="43" xfId="4" applyNumberFormat="1" applyFont="1" applyFill="1" applyBorder="1" applyAlignment="1" applyProtection="1">
      <alignment horizontal="right" vertical="center" wrapText="1"/>
    </xf>
    <xf numFmtId="166" fontId="23" fillId="2" borderId="30" xfId="4" applyNumberFormat="1" applyFont="1" applyFill="1" applyBorder="1" applyAlignment="1" applyProtection="1">
      <alignment horizontal="right" vertical="center"/>
      <protection locked="0"/>
    </xf>
    <xf numFmtId="166" fontId="23" fillId="2" borderId="31" xfId="4" applyNumberFormat="1" applyFont="1" applyFill="1" applyBorder="1" applyAlignment="1" applyProtection="1">
      <alignment horizontal="right" vertical="center"/>
      <protection locked="0"/>
    </xf>
    <xf numFmtId="165" fontId="23" fillId="2" borderId="71" xfId="0" applyNumberFormat="1" applyFont="1" applyFill="1" applyBorder="1" applyAlignment="1" applyProtection="1">
      <alignment horizontal="center" vertical="center"/>
      <protection locked="0"/>
    </xf>
    <xf numFmtId="1" fontId="13" fillId="2" borderId="43" xfId="0" applyNumberFormat="1" applyFont="1" applyFill="1" applyBorder="1" applyAlignment="1" applyProtection="1">
      <alignment horizontal="center" vertical="center"/>
      <protection locked="0"/>
    </xf>
    <xf numFmtId="1" fontId="13" fillId="2" borderId="30" xfId="0" applyNumberFormat="1" applyFont="1" applyFill="1" applyBorder="1" applyAlignment="1" applyProtection="1">
      <alignment horizontal="center" vertical="center"/>
      <protection locked="0"/>
    </xf>
    <xf numFmtId="1" fontId="40" fillId="0" borderId="30" xfId="0" applyNumberFormat="1" applyFont="1" applyBorder="1" applyAlignment="1" applyProtection="1">
      <alignment horizontal="center" vertical="center"/>
      <protection locked="0"/>
    </xf>
    <xf numFmtId="0" fontId="23" fillId="2" borderId="30" xfId="0" applyFont="1" applyFill="1" applyBorder="1" applyAlignment="1" applyProtection="1">
      <alignment horizontal="center" vertical="center"/>
      <protection locked="0"/>
    </xf>
    <xf numFmtId="0" fontId="23" fillId="30" borderId="30" xfId="0" applyFont="1" applyFill="1" applyBorder="1" applyAlignment="1" applyProtection="1">
      <alignment vertical="center"/>
      <protection locked="0"/>
    </xf>
    <xf numFmtId="0" fontId="23" fillId="22" borderId="30" xfId="0" applyFont="1" applyFill="1" applyBorder="1" applyAlignment="1" applyProtection="1">
      <alignment vertical="center"/>
      <protection locked="0"/>
    </xf>
    <xf numFmtId="0" fontId="23" fillId="2" borderId="30" xfId="0" applyFont="1" applyFill="1" applyBorder="1" applyAlignment="1" applyProtection="1">
      <alignment vertical="center"/>
      <protection locked="0"/>
    </xf>
    <xf numFmtId="0" fontId="23" fillId="2" borderId="31" xfId="0" applyFont="1" applyFill="1" applyBorder="1" applyAlignment="1" applyProtection="1">
      <alignment vertical="center"/>
      <protection locked="0"/>
    </xf>
    <xf numFmtId="0" fontId="5" fillId="0" borderId="16" xfId="0" applyFont="1" applyBorder="1" applyAlignment="1" applyProtection="1">
      <alignment horizontal="center" vertical="center" wrapText="1"/>
      <protection locked="0"/>
    </xf>
    <xf numFmtId="0" fontId="23" fillId="2" borderId="73" xfId="0" applyFont="1" applyFill="1" applyBorder="1" applyAlignment="1" applyProtection="1">
      <alignment horizontal="center" vertical="center" wrapText="1"/>
      <protection locked="0"/>
    </xf>
    <xf numFmtId="0" fontId="23" fillId="18" borderId="16" xfId="0" applyFont="1" applyFill="1" applyBorder="1" applyAlignment="1" applyProtection="1">
      <alignment horizontal="center" vertical="center" wrapText="1"/>
      <protection locked="0"/>
    </xf>
    <xf numFmtId="165" fontId="23" fillId="2" borderId="16" xfId="0" applyNumberFormat="1" applyFont="1" applyFill="1" applyBorder="1" applyAlignment="1" applyProtection="1">
      <alignment horizontal="center" vertical="center"/>
      <protection locked="0"/>
    </xf>
    <xf numFmtId="0" fontId="23" fillId="2" borderId="16" xfId="0" applyFont="1" applyFill="1" applyBorder="1" applyAlignment="1" applyProtection="1">
      <alignment horizontal="left" vertical="center" wrapText="1"/>
      <protection locked="0"/>
    </xf>
    <xf numFmtId="166" fontId="40" fillId="2" borderId="16" xfId="4" applyNumberFormat="1" applyFont="1" applyFill="1" applyBorder="1" applyAlignment="1" applyProtection="1">
      <alignment horizontal="right" vertical="center"/>
      <protection locked="0"/>
    </xf>
    <xf numFmtId="0" fontId="23" fillId="0" borderId="16" xfId="0" applyFont="1" applyBorder="1" applyProtection="1">
      <protection locked="0"/>
    </xf>
    <xf numFmtId="1" fontId="13" fillId="0" borderId="16" xfId="0" applyNumberFormat="1" applyFont="1" applyBorder="1" applyAlignment="1" applyProtection="1">
      <alignment horizontal="center" vertical="center"/>
      <protection locked="0"/>
    </xf>
    <xf numFmtId="0" fontId="23" fillId="0" borderId="1" xfId="0" applyFont="1" applyBorder="1" applyProtection="1">
      <protection locked="0"/>
    </xf>
    <xf numFmtId="0" fontId="5" fillId="10" borderId="26" xfId="0" applyFont="1" applyFill="1" applyBorder="1" applyAlignment="1" applyProtection="1">
      <alignment horizontal="center" vertical="center" wrapText="1"/>
      <protection locked="0"/>
    </xf>
    <xf numFmtId="165" fontId="5" fillId="17" borderId="16" xfId="0" applyNumberFormat="1" applyFont="1" applyFill="1" applyBorder="1" applyAlignment="1" applyProtection="1">
      <alignment horizontal="center" vertical="center" wrapText="1"/>
      <protection locked="0"/>
    </xf>
    <xf numFmtId="1" fontId="13" fillId="5" borderId="16" xfId="0" applyNumberFormat="1" applyFont="1" applyFill="1" applyBorder="1" applyAlignment="1" applyProtection="1">
      <alignment horizontal="center" vertical="center"/>
      <protection locked="0"/>
    </xf>
    <xf numFmtId="0" fontId="5" fillId="0" borderId="26" xfId="0" applyFont="1" applyBorder="1" applyAlignment="1" applyProtection="1">
      <alignment horizontal="center" vertical="center" wrapText="1"/>
      <protection locked="0"/>
    </xf>
    <xf numFmtId="166" fontId="40" fillId="2" borderId="16" xfId="4" applyNumberFormat="1" applyFont="1" applyFill="1" applyBorder="1" applyAlignment="1">
      <alignment horizontal="right" vertical="center" wrapText="1"/>
    </xf>
    <xf numFmtId="166" fontId="23" fillId="2" borderId="16" xfId="0" applyNumberFormat="1" applyFont="1" applyFill="1" applyBorder="1" applyAlignment="1">
      <alignment horizontal="right" wrapText="1"/>
    </xf>
    <xf numFmtId="0" fontId="23" fillId="0" borderId="1" xfId="0" applyFont="1" applyBorder="1" applyAlignment="1" applyProtection="1">
      <alignment horizontal="center" vertical="center"/>
      <protection locked="0"/>
    </xf>
    <xf numFmtId="0" fontId="5" fillId="2" borderId="26" xfId="0" applyFont="1" applyFill="1" applyBorder="1" applyAlignment="1" applyProtection="1">
      <alignment horizontal="center" vertical="center" wrapText="1"/>
      <protection locked="0"/>
    </xf>
    <xf numFmtId="0" fontId="13" fillId="6" borderId="16" xfId="0" applyFont="1" applyFill="1" applyBorder="1" applyAlignment="1" applyProtection="1">
      <alignment horizontal="left" vertical="center" wrapText="1"/>
      <protection locked="0"/>
    </xf>
    <xf numFmtId="0" fontId="23" fillId="2" borderId="16" xfId="0" applyFont="1" applyFill="1" applyBorder="1" applyAlignment="1" applyProtection="1">
      <alignment horizontal="center" vertical="center" wrapText="1"/>
      <protection locked="0"/>
    </xf>
    <xf numFmtId="0" fontId="23" fillId="2" borderId="16" xfId="0" applyFont="1" applyFill="1" applyBorder="1" applyAlignment="1" applyProtection="1">
      <alignment horizontal="right" vertical="center" wrapText="1"/>
      <protection locked="0"/>
    </xf>
    <xf numFmtId="166" fontId="40" fillId="2" borderId="16" xfId="4" applyNumberFormat="1" applyFont="1" applyFill="1" applyBorder="1" applyAlignment="1" applyProtection="1">
      <alignment horizontal="right" vertical="center" wrapText="1"/>
    </xf>
    <xf numFmtId="0" fontId="23" fillId="18" borderId="16" xfId="0" applyFont="1" applyFill="1" applyBorder="1" applyAlignment="1" applyProtection="1">
      <alignment vertical="center"/>
      <protection locked="0"/>
    </xf>
    <xf numFmtId="0" fontId="23" fillId="22" borderId="16" xfId="0" applyFont="1" applyFill="1" applyBorder="1" applyAlignment="1" applyProtection="1">
      <alignment horizontal="center" vertical="center"/>
      <protection locked="0"/>
    </xf>
    <xf numFmtId="166" fontId="4" fillId="2" borderId="1" xfId="0" applyNumberFormat="1" applyFont="1" applyFill="1" applyBorder="1" applyAlignment="1" applyProtection="1">
      <alignment horizontal="right" vertical="center"/>
      <protection locked="0"/>
    </xf>
    <xf numFmtId="168" fontId="4" fillId="2" borderId="1" xfId="3" applyNumberFormat="1" applyFont="1" applyFill="1" applyBorder="1" applyAlignment="1" applyProtection="1">
      <alignment horizontal="right" vertical="center"/>
      <protection locked="0"/>
    </xf>
    <xf numFmtId="9" fontId="4" fillId="2" borderId="1" xfId="2" applyFont="1" applyFill="1" applyBorder="1" applyAlignment="1" applyProtection="1">
      <alignment horizontal="center" vertical="center"/>
      <protection locked="0"/>
    </xf>
    <xf numFmtId="41" fontId="4" fillId="2" borderId="1" xfId="3" applyFont="1" applyFill="1" applyBorder="1" applyAlignment="1" applyProtection="1">
      <alignment horizontal="center" vertical="center"/>
      <protection locked="0"/>
    </xf>
    <xf numFmtId="166" fontId="4" fillId="2"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right" vertical="center"/>
      <protection locked="0"/>
    </xf>
    <xf numFmtId="0" fontId="4" fillId="24" borderId="7" xfId="0" applyFont="1" applyFill="1" applyBorder="1" applyAlignment="1" applyProtection="1">
      <alignment horizontal="right"/>
      <protection locked="0"/>
    </xf>
    <xf numFmtId="0" fontId="17" fillId="21" borderId="8" xfId="0" applyFont="1" applyFill="1" applyBorder="1" applyAlignment="1" applyProtection="1">
      <alignment horizontal="right" vertical="center"/>
      <protection locked="0"/>
    </xf>
    <xf numFmtId="0" fontId="4" fillId="24" borderId="9" xfId="0" applyFont="1" applyFill="1" applyBorder="1" applyAlignment="1" applyProtection="1">
      <alignment horizontal="right"/>
      <protection locked="0"/>
    </xf>
    <xf numFmtId="0" fontId="7" fillId="6" borderId="26" xfId="0" applyFont="1" applyFill="1" applyBorder="1" applyAlignment="1" applyProtection="1">
      <alignment horizontal="right" vertical="center"/>
      <protection locked="0"/>
    </xf>
    <xf numFmtId="0" fontId="7" fillId="18" borderId="16" xfId="0" applyFont="1" applyFill="1" applyBorder="1" applyAlignment="1" applyProtection="1">
      <alignment horizontal="right" vertical="center"/>
      <protection locked="0"/>
    </xf>
    <xf numFmtId="0" fontId="7" fillId="18" borderId="36" xfId="0" applyFont="1" applyFill="1" applyBorder="1" applyAlignment="1" applyProtection="1">
      <alignment horizontal="right" vertical="center"/>
      <protection locked="0"/>
    </xf>
    <xf numFmtId="0" fontId="30" fillId="0" borderId="26" xfId="0" applyFont="1" applyBorder="1" applyAlignment="1" applyProtection="1">
      <alignment horizontal="right" vertical="center" wrapText="1"/>
      <protection locked="0"/>
    </xf>
    <xf numFmtId="42" fontId="4" fillId="0" borderId="16" xfId="5" applyFont="1" applyBorder="1" applyAlignment="1" applyProtection="1">
      <alignment horizontal="right" vertical="center"/>
      <protection locked="0"/>
    </xf>
    <xf numFmtId="42" fontId="4" fillId="0" borderId="36" xfId="5" applyFont="1" applyBorder="1" applyAlignment="1" applyProtection="1">
      <alignment horizontal="right" vertical="center"/>
      <protection locked="0"/>
    </xf>
    <xf numFmtId="0" fontId="30" fillId="0" borderId="43" xfId="0" applyFont="1" applyBorder="1" applyAlignment="1" applyProtection="1">
      <alignment horizontal="right" vertical="center" wrapText="1"/>
      <protection locked="0"/>
    </xf>
    <xf numFmtId="42" fontId="4" fillId="0" borderId="30" xfId="5" applyFont="1" applyBorder="1" applyAlignment="1" applyProtection="1">
      <alignment horizontal="right" vertical="center"/>
      <protection locked="0"/>
    </xf>
    <xf numFmtId="42" fontId="4" fillId="0" borderId="31" xfId="5" applyFont="1" applyBorder="1" applyAlignment="1" applyProtection="1">
      <alignment horizontal="right" vertical="center"/>
      <protection locked="0"/>
    </xf>
    <xf numFmtId="166" fontId="4" fillId="0" borderId="0" xfId="0" applyNumberFormat="1" applyFont="1" applyAlignment="1" applyProtection="1">
      <alignment horizontal="right" vertical="center"/>
      <protection locked="0"/>
    </xf>
    <xf numFmtId="0" fontId="38" fillId="2" borderId="44" xfId="0" applyFont="1" applyFill="1" applyBorder="1" applyAlignment="1">
      <alignment horizontal="left" vertical="center" wrapText="1"/>
    </xf>
    <xf numFmtId="0" fontId="3" fillId="0" borderId="3" xfId="0" applyFont="1" applyBorder="1" applyAlignment="1" applyProtection="1">
      <alignment horizontal="left" vertical="center" wrapText="1"/>
      <protection locked="0"/>
    </xf>
    <xf numFmtId="0" fontId="4" fillId="0" borderId="0" xfId="0" applyFont="1" applyAlignment="1" applyProtection="1">
      <alignment horizontal="center"/>
      <protection locked="0"/>
    </xf>
    <xf numFmtId="0" fontId="3" fillId="0" borderId="1" xfId="0" applyFont="1" applyBorder="1" applyAlignment="1" applyProtection="1">
      <alignment horizontal="center"/>
      <protection locked="0"/>
    </xf>
    <xf numFmtId="0" fontId="23" fillId="0" borderId="26" xfId="0" applyFont="1" applyBorder="1" applyAlignment="1">
      <alignment horizontal="center" vertical="center"/>
    </xf>
    <xf numFmtId="0" fontId="23" fillId="6" borderId="16" xfId="0" applyFont="1" applyFill="1" applyBorder="1" applyAlignment="1">
      <alignment horizontal="center" vertical="center"/>
    </xf>
    <xf numFmtId="0" fontId="23" fillId="0" borderId="16" xfId="0" applyFont="1" applyBorder="1" applyAlignment="1">
      <alignment horizontal="center" vertical="center"/>
    </xf>
    <xf numFmtId="0" fontId="7" fillId="32" borderId="58" xfId="0" applyFont="1" applyFill="1" applyBorder="1" applyAlignment="1" applyProtection="1">
      <alignment vertical="center" wrapText="1"/>
      <protection locked="0"/>
    </xf>
    <xf numFmtId="0" fontId="5" fillId="32" borderId="1" xfId="0" applyFont="1" applyFill="1" applyBorder="1" applyAlignment="1" applyProtection="1">
      <alignment horizontal="center" vertical="center" wrapText="1"/>
      <protection locked="0"/>
    </xf>
    <xf numFmtId="0" fontId="5" fillId="32" borderId="1" xfId="0" applyFont="1" applyFill="1" applyBorder="1" applyAlignment="1" applyProtection="1">
      <alignment vertical="center" wrapText="1"/>
      <protection locked="0"/>
    </xf>
    <xf numFmtId="0" fontId="5" fillId="32" borderId="16" xfId="0" applyFont="1" applyFill="1" applyBorder="1" applyAlignment="1" applyProtection="1">
      <alignment horizontal="center" vertical="center" wrapText="1"/>
      <protection locked="0"/>
    </xf>
    <xf numFmtId="0" fontId="5" fillId="32" borderId="16" xfId="0" applyFont="1" applyFill="1" applyBorder="1" applyAlignment="1" applyProtection="1">
      <alignment vertical="center" wrapText="1"/>
      <protection locked="0"/>
    </xf>
    <xf numFmtId="41" fontId="5" fillId="33" borderId="16" xfId="3" applyFont="1" applyFill="1" applyBorder="1" applyAlignment="1" applyProtection="1">
      <alignment horizontal="center" vertical="center" wrapText="1"/>
      <protection locked="0"/>
    </xf>
    <xf numFmtId="0" fontId="5" fillId="33" borderId="16" xfId="0" applyFont="1" applyFill="1" applyBorder="1" applyAlignment="1" applyProtection="1">
      <alignment vertical="center" wrapText="1"/>
      <protection locked="0"/>
    </xf>
    <xf numFmtId="41" fontId="5" fillId="33" borderId="1" xfId="3" applyFont="1" applyFill="1" applyBorder="1" applyAlignment="1" applyProtection="1">
      <alignment horizontal="center" vertical="center" wrapText="1"/>
      <protection locked="0"/>
    </xf>
    <xf numFmtId="41" fontId="5" fillId="33" borderId="1" xfId="3" applyFont="1" applyFill="1" applyBorder="1" applyAlignment="1" applyProtection="1">
      <alignment vertical="center" wrapText="1"/>
      <protection locked="0"/>
    </xf>
    <xf numFmtId="0" fontId="3" fillId="34" borderId="10" xfId="0" applyFont="1" applyFill="1" applyBorder="1" applyAlignment="1" applyProtection="1">
      <alignment horizontal="right" vertical="center"/>
      <protection locked="0"/>
    </xf>
    <xf numFmtId="0" fontId="3" fillId="34" borderId="1" xfId="0" applyFont="1" applyFill="1" applyBorder="1" applyAlignment="1" applyProtection="1">
      <alignment horizontal="right" vertical="center"/>
      <protection locked="0"/>
    </xf>
    <xf numFmtId="0" fontId="13" fillId="34" borderId="16" xfId="0" applyFont="1" applyFill="1" applyBorder="1" applyAlignment="1" applyProtection="1">
      <alignment horizontal="right" vertical="center"/>
      <protection locked="0"/>
    </xf>
    <xf numFmtId="0" fontId="23" fillId="18" borderId="1" xfId="0" applyFont="1" applyFill="1" applyBorder="1" applyAlignment="1" applyProtection="1">
      <alignment horizontal="center" vertical="center"/>
      <protection locked="0"/>
    </xf>
    <xf numFmtId="0" fontId="23" fillId="2" borderId="37" xfId="0" applyFont="1" applyFill="1" applyBorder="1" applyAlignment="1" applyProtection="1">
      <alignment vertical="center"/>
      <protection locked="0"/>
    </xf>
    <xf numFmtId="0" fontId="23" fillId="2" borderId="56" xfId="0" applyFont="1" applyFill="1" applyBorder="1" applyAlignment="1" applyProtection="1">
      <alignment vertical="center"/>
      <protection locked="0"/>
    </xf>
    <xf numFmtId="0" fontId="23" fillId="2" borderId="73" xfId="0" applyFont="1" applyFill="1" applyBorder="1" applyAlignment="1" applyProtection="1">
      <alignment vertical="center"/>
      <protection locked="0"/>
    </xf>
    <xf numFmtId="0" fontId="13" fillId="33" borderId="1" xfId="0" applyFont="1" applyFill="1" applyBorder="1" applyAlignment="1" applyProtection="1">
      <alignment horizontal="right" vertical="center"/>
      <protection locked="0"/>
    </xf>
    <xf numFmtId="166" fontId="13" fillId="33" borderId="1" xfId="4" applyNumberFormat="1" applyFont="1" applyFill="1" applyBorder="1" applyAlignment="1" applyProtection="1">
      <alignment horizontal="right" vertical="center"/>
    </xf>
    <xf numFmtId="0" fontId="13" fillId="33" borderId="1" xfId="0" applyFont="1" applyFill="1" applyBorder="1" applyProtection="1">
      <protection locked="0"/>
    </xf>
    <xf numFmtId="166" fontId="13" fillId="33" borderId="1" xfId="4" applyNumberFormat="1" applyFont="1" applyFill="1" applyBorder="1" applyAlignment="1" applyProtection="1">
      <alignment horizontal="right"/>
      <protection locked="0"/>
    </xf>
    <xf numFmtId="0" fontId="13" fillId="33" borderId="16" xfId="0" applyFont="1" applyFill="1" applyBorder="1" applyAlignment="1" applyProtection="1">
      <alignment horizontal="center" vertical="center"/>
      <protection locked="0"/>
    </xf>
    <xf numFmtId="0" fontId="39" fillId="2" borderId="64" xfId="0" applyFont="1" applyFill="1" applyBorder="1" applyAlignment="1" applyProtection="1">
      <alignment horizontal="center" vertical="center" wrapText="1"/>
      <protection locked="0"/>
    </xf>
    <xf numFmtId="0" fontId="23" fillId="0" borderId="66" xfId="0" applyFont="1" applyBorder="1" applyAlignment="1">
      <alignment wrapText="1"/>
    </xf>
    <xf numFmtId="0" fontId="23" fillId="0" borderId="58" xfId="0" applyFont="1" applyBorder="1" applyAlignment="1">
      <alignment wrapText="1"/>
    </xf>
    <xf numFmtId="0" fontId="5" fillId="10" borderId="75" xfId="0" applyFont="1" applyFill="1" applyBorder="1" applyAlignment="1" applyProtection="1">
      <alignment horizontal="center" vertical="center" wrapText="1"/>
      <protection locked="0"/>
    </xf>
    <xf numFmtId="0" fontId="23" fillId="6" borderId="37" xfId="0" applyFont="1" applyFill="1" applyBorder="1" applyAlignment="1" applyProtection="1">
      <alignment vertical="center"/>
      <protection locked="0"/>
    </xf>
    <xf numFmtId="0" fontId="23" fillId="6" borderId="56" xfId="0" applyFont="1" applyFill="1" applyBorder="1" applyAlignment="1" applyProtection="1">
      <alignment vertical="center"/>
      <protection locked="0"/>
    </xf>
    <xf numFmtId="0" fontId="23" fillId="6" borderId="73" xfId="0" applyFont="1" applyFill="1" applyBorder="1" applyAlignment="1" applyProtection="1">
      <alignment vertical="center"/>
      <protection locked="0"/>
    </xf>
    <xf numFmtId="0" fontId="13" fillId="33" borderId="16" xfId="0" applyFont="1" applyFill="1" applyBorder="1" applyProtection="1">
      <protection locked="0"/>
    </xf>
    <xf numFmtId="0" fontId="13" fillId="33" borderId="16" xfId="0" applyFont="1" applyFill="1" applyBorder="1" applyAlignment="1" applyProtection="1">
      <alignment horizontal="right" vertical="center"/>
      <protection locked="0"/>
    </xf>
    <xf numFmtId="166" fontId="13" fillId="33" borderId="16" xfId="0" applyNumberFormat="1" applyFont="1" applyFill="1" applyBorder="1" applyAlignment="1">
      <alignment horizontal="right" vertical="center"/>
    </xf>
    <xf numFmtId="166" fontId="13" fillId="33" borderId="16" xfId="4" applyNumberFormat="1" applyFont="1" applyFill="1" applyBorder="1" applyAlignment="1" applyProtection="1">
      <alignment horizontal="right"/>
      <protection locked="0"/>
    </xf>
    <xf numFmtId="0" fontId="5" fillId="10" borderId="72" xfId="0" applyFont="1" applyFill="1" applyBorder="1" applyAlignment="1" applyProtection="1">
      <alignment horizontal="center" vertical="center" wrapText="1"/>
      <protection locked="0"/>
    </xf>
    <xf numFmtId="0" fontId="23" fillId="2" borderId="51" xfId="0" applyFont="1" applyFill="1" applyBorder="1" applyAlignment="1" applyProtection="1">
      <alignment horizontal="right" vertical="center" wrapText="1"/>
      <protection locked="0"/>
    </xf>
    <xf numFmtId="166" fontId="40" fillId="2" borderId="51" xfId="0" applyNumberFormat="1" applyFont="1" applyFill="1" applyBorder="1" applyAlignment="1" applyProtection="1">
      <alignment horizontal="right" vertical="center" wrapText="1"/>
      <protection locked="0"/>
    </xf>
    <xf numFmtId="0" fontId="40" fillId="2" borderId="51" xfId="0" applyFont="1" applyFill="1" applyBorder="1" applyAlignment="1" applyProtection="1">
      <alignment horizontal="right" vertical="center" wrapText="1"/>
      <protection locked="0"/>
    </xf>
    <xf numFmtId="166" fontId="40" fillId="2" borderId="51" xfId="4" applyNumberFormat="1" applyFont="1" applyFill="1" applyBorder="1" applyAlignment="1" applyProtection="1">
      <alignment horizontal="right" vertical="center" wrapText="1"/>
    </xf>
    <xf numFmtId="166" fontId="40" fillId="2" borderId="16" xfId="0" applyNumberFormat="1" applyFont="1" applyFill="1" applyBorder="1" applyAlignment="1" applyProtection="1">
      <alignment horizontal="right" vertical="center" wrapText="1"/>
      <protection locked="0"/>
    </xf>
    <xf numFmtId="0" fontId="40" fillId="2" borderId="16" xfId="0" applyFont="1" applyFill="1" applyBorder="1" applyAlignment="1" applyProtection="1">
      <alignment horizontal="center" vertical="center" wrapText="1"/>
      <protection locked="0"/>
    </xf>
    <xf numFmtId="0" fontId="40" fillId="2" borderId="42" xfId="0" applyFont="1" applyFill="1" applyBorder="1" applyAlignment="1" applyProtection="1">
      <alignment horizontal="center" vertical="center" wrapText="1"/>
      <protection locked="0"/>
    </xf>
    <xf numFmtId="0" fontId="40" fillId="2" borderId="26" xfId="0" applyFont="1" applyFill="1" applyBorder="1" applyAlignment="1" applyProtection="1">
      <alignment horizontal="center" vertical="center" wrapText="1"/>
      <protection locked="0"/>
    </xf>
    <xf numFmtId="0" fontId="40" fillId="6" borderId="66" xfId="0" applyFont="1" applyFill="1" applyBorder="1" applyAlignment="1" applyProtection="1">
      <alignment horizontal="center" vertical="center" wrapText="1"/>
      <protection locked="0"/>
    </xf>
    <xf numFmtId="166" fontId="40" fillId="2" borderId="51" xfId="4" applyNumberFormat="1" applyFont="1" applyFill="1" applyBorder="1" applyAlignment="1" applyProtection="1">
      <alignment horizontal="right" vertical="center"/>
      <protection locked="0"/>
    </xf>
    <xf numFmtId="0" fontId="40" fillId="2" borderId="66" xfId="0" applyFont="1" applyFill="1" applyBorder="1" applyAlignment="1" applyProtection="1">
      <alignment horizontal="center" vertical="center" wrapText="1"/>
      <protection locked="0"/>
    </xf>
    <xf numFmtId="166" fontId="40" fillId="2" borderId="66" xfId="0" applyNumberFormat="1" applyFont="1" applyFill="1" applyBorder="1" applyAlignment="1" applyProtection="1">
      <alignment horizontal="right" vertical="center" wrapText="1"/>
      <protection locked="0"/>
    </xf>
    <xf numFmtId="0" fontId="40" fillId="2" borderId="66" xfId="0" applyFont="1" applyFill="1" applyBorder="1" applyAlignment="1" applyProtection="1">
      <alignment horizontal="right" vertical="center" wrapText="1"/>
      <protection locked="0"/>
    </xf>
    <xf numFmtId="166" fontId="40" fillId="2" borderId="66" xfId="4" applyNumberFormat="1" applyFont="1" applyFill="1" applyBorder="1" applyAlignment="1" applyProtection="1">
      <alignment horizontal="right" vertical="center"/>
      <protection locked="0"/>
    </xf>
    <xf numFmtId="0" fontId="23" fillId="2" borderId="66" xfId="0" applyFont="1" applyFill="1" applyBorder="1" applyAlignment="1" applyProtection="1">
      <alignment horizontal="right" vertical="center" wrapText="1"/>
      <protection locked="0"/>
    </xf>
    <xf numFmtId="166" fontId="23" fillId="2" borderId="66" xfId="4" applyNumberFormat="1" applyFont="1" applyFill="1" applyBorder="1" applyAlignment="1" applyProtection="1">
      <alignment horizontal="right" vertical="center" wrapText="1"/>
    </xf>
    <xf numFmtId="170" fontId="4" fillId="31" borderId="5" xfId="0" quotePrefix="1" applyNumberFormat="1" applyFont="1" applyFill="1" applyBorder="1" applyAlignment="1">
      <alignment wrapText="1" readingOrder="1"/>
    </xf>
    <xf numFmtId="0" fontId="44" fillId="2" borderId="3" xfId="0" applyFont="1" applyFill="1" applyBorder="1" applyAlignment="1" applyProtection="1">
      <alignment horizontal="left" vertical="top" wrapText="1"/>
      <protection locked="0"/>
    </xf>
    <xf numFmtId="0" fontId="44" fillId="18" borderId="3" xfId="0" applyFont="1" applyFill="1" applyBorder="1" applyAlignment="1" applyProtection="1">
      <alignment horizontal="left" vertical="top" wrapText="1"/>
      <protection locked="0"/>
    </xf>
    <xf numFmtId="0" fontId="7" fillId="2" borderId="48" xfId="0" applyFont="1" applyFill="1" applyBorder="1" applyAlignment="1">
      <alignment vertical="center" wrapText="1"/>
    </xf>
    <xf numFmtId="0" fontId="39" fillId="2" borderId="82" xfId="0" applyFont="1" applyFill="1" applyBorder="1" applyAlignment="1" applyProtection="1">
      <alignment horizontal="center" vertical="center" wrapText="1"/>
      <protection locked="0"/>
    </xf>
    <xf numFmtId="0" fontId="40" fillId="2" borderId="83" xfId="0" applyFont="1" applyFill="1" applyBorder="1" applyAlignment="1" applyProtection="1">
      <alignment horizontal="center" vertical="center" wrapText="1"/>
      <protection locked="0"/>
    </xf>
    <xf numFmtId="0" fontId="40" fillId="2" borderId="5" xfId="0" applyFont="1" applyFill="1" applyBorder="1" applyAlignment="1" applyProtection="1">
      <alignment horizontal="center" vertical="center" wrapText="1"/>
      <protection locked="0"/>
    </xf>
    <xf numFmtId="0" fontId="40" fillId="2" borderId="36" xfId="0" applyFont="1" applyFill="1" applyBorder="1" applyAlignment="1" applyProtection="1">
      <alignment vertical="center" wrapText="1"/>
      <protection locked="0"/>
    </xf>
    <xf numFmtId="0" fontId="40" fillId="2" borderId="66" xfId="0" applyFont="1" applyFill="1" applyBorder="1" applyAlignment="1" applyProtection="1">
      <alignment vertical="center" wrapText="1"/>
      <protection locked="0"/>
    </xf>
    <xf numFmtId="166" fontId="40" fillId="2" borderId="36" xfId="4" applyNumberFormat="1" applyFont="1" applyFill="1" applyBorder="1" applyAlignment="1" applyProtection="1">
      <alignment vertical="center"/>
      <protection locked="0"/>
    </xf>
    <xf numFmtId="166" fontId="40" fillId="2" borderId="5" xfId="0" applyNumberFormat="1" applyFont="1" applyFill="1" applyBorder="1" applyAlignment="1" applyProtection="1">
      <alignment horizontal="center" vertical="center" wrapText="1"/>
      <protection locked="0"/>
    </xf>
    <xf numFmtId="166" fontId="40" fillId="2" borderId="84" xfId="4" applyNumberFormat="1" applyFont="1" applyFill="1" applyBorder="1" applyAlignment="1" applyProtection="1">
      <alignment horizontal="center" vertical="center" wrapText="1"/>
    </xf>
    <xf numFmtId="166" fontId="40" fillId="2" borderId="85" xfId="4" applyNumberFormat="1" applyFont="1" applyFill="1" applyBorder="1" applyAlignment="1" applyProtection="1">
      <alignment horizontal="center" vertical="center"/>
      <protection locked="0"/>
    </xf>
    <xf numFmtId="166" fontId="40" fillId="2" borderId="82" xfId="4" applyNumberFormat="1" applyFont="1" applyFill="1" applyBorder="1" applyAlignment="1" applyProtection="1">
      <alignment horizontal="center" vertical="center"/>
      <protection locked="0"/>
    </xf>
    <xf numFmtId="166" fontId="40" fillId="2" borderId="86" xfId="4" applyNumberFormat="1" applyFont="1" applyFill="1" applyBorder="1" applyAlignment="1" applyProtection="1">
      <alignment horizontal="center" vertical="center"/>
      <protection locked="0"/>
    </xf>
    <xf numFmtId="166" fontId="40" fillId="2" borderId="87" xfId="4" applyNumberFormat="1" applyFont="1" applyFill="1" applyBorder="1" applyAlignment="1" applyProtection="1">
      <alignment horizontal="center" vertical="center"/>
      <protection locked="0"/>
    </xf>
    <xf numFmtId="166" fontId="40" fillId="2" borderId="84" xfId="4" applyNumberFormat="1" applyFont="1" applyFill="1" applyBorder="1" applyAlignment="1" applyProtection="1">
      <alignment horizontal="center" vertical="center"/>
      <protection locked="0"/>
    </xf>
    <xf numFmtId="166" fontId="40" fillId="2" borderId="88" xfId="4" applyNumberFormat="1" applyFont="1" applyFill="1" applyBorder="1" applyAlignment="1" applyProtection="1">
      <alignment vertical="center"/>
      <protection locked="0"/>
    </xf>
    <xf numFmtId="166" fontId="7" fillId="10" borderId="16" xfId="4" applyNumberFormat="1" applyFont="1" applyFill="1" applyBorder="1" applyAlignment="1" applyProtection="1">
      <alignment horizontal="right" vertical="center" wrapText="1"/>
    </xf>
    <xf numFmtId="0" fontId="7" fillId="32" borderId="89" xfId="0" applyFont="1" applyFill="1" applyBorder="1" applyAlignment="1" applyProtection="1">
      <alignment horizontal="center" vertical="center" wrapText="1"/>
      <protection locked="0"/>
    </xf>
    <xf numFmtId="0" fontId="7" fillId="10" borderId="16" xfId="0" applyFont="1" applyFill="1" applyBorder="1" applyAlignment="1" applyProtection="1">
      <alignment horizontal="center" vertical="center" wrapText="1"/>
      <protection locked="0"/>
    </xf>
    <xf numFmtId="41" fontId="5" fillId="0" borderId="1" xfId="3" applyFont="1" applyFill="1" applyBorder="1" applyAlignment="1" applyProtection="1">
      <alignment horizontal="center" vertical="center" wrapText="1"/>
      <protection locked="0"/>
    </xf>
    <xf numFmtId="0" fontId="5" fillId="0" borderId="1" xfId="0" applyFont="1" applyBorder="1" applyAlignment="1" applyProtection="1">
      <alignment vertical="center" wrapText="1"/>
      <protection locked="0"/>
    </xf>
    <xf numFmtId="0" fontId="13" fillId="0" borderId="1" xfId="0" applyFont="1" applyBorder="1" applyProtection="1">
      <protection locked="0"/>
    </xf>
    <xf numFmtId="0" fontId="13" fillId="0" borderId="1" xfId="0" applyFont="1" applyBorder="1" applyAlignment="1" applyProtection="1">
      <alignment horizontal="right" vertical="center"/>
      <protection locked="0"/>
    </xf>
    <xf numFmtId="166" fontId="13" fillId="0" borderId="1" xfId="0" applyNumberFormat="1" applyFont="1" applyBorder="1" applyAlignment="1">
      <alignment horizontal="right" vertical="center"/>
    </xf>
    <xf numFmtId="166" fontId="13" fillId="0" borderId="1" xfId="4" applyNumberFormat="1" applyFont="1" applyBorder="1" applyAlignment="1" applyProtection="1">
      <alignment horizontal="right"/>
      <protection locked="0"/>
    </xf>
    <xf numFmtId="0" fontId="13" fillId="0" borderId="1" xfId="0" applyFont="1" applyBorder="1" applyAlignment="1" applyProtection="1">
      <alignment horizontal="center" vertical="center"/>
      <protection locked="0"/>
    </xf>
    <xf numFmtId="0" fontId="41" fillId="10" borderId="16" xfId="0" applyFont="1" applyFill="1" applyBorder="1" applyAlignment="1" applyProtection="1">
      <alignment horizontal="right" vertical="center" wrapText="1"/>
      <protection locked="0"/>
    </xf>
    <xf numFmtId="166" fontId="7" fillId="25" borderId="16" xfId="4" applyNumberFormat="1" applyFont="1" applyFill="1" applyBorder="1" applyAlignment="1" applyProtection="1">
      <alignment horizontal="right" vertical="center" wrapText="1"/>
    </xf>
    <xf numFmtId="0" fontId="3" fillId="0" borderId="16" xfId="0" applyFont="1" applyBorder="1" applyProtection="1">
      <protection locked="0"/>
    </xf>
    <xf numFmtId="166" fontId="7" fillId="4" borderId="16" xfId="4" applyNumberFormat="1" applyFont="1" applyFill="1" applyBorder="1" applyAlignment="1" applyProtection="1">
      <alignment horizontal="right" vertical="center" wrapText="1"/>
    </xf>
    <xf numFmtId="0" fontId="13" fillId="6" borderId="10" xfId="1" applyFont="1" applyFill="1" applyBorder="1" applyAlignment="1">
      <alignment horizontal="left" vertical="center" wrapText="1"/>
    </xf>
    <xf numFmtId="0" fontId="13" fillId="6" borderId="1" xfId="1" applyFont="1" applyFill="1" applyAlignment="1">
      <alignment horizontal="left" vertical="center" wrapText="1"/>
    </xf>
    <xf numFmtId="0" fontId="13" fillId="6" borderId="11" xfId="1" applyFont="1" applyFill="1" applyBorder="1" applyAlignment="1">
      <alignment horizontal="left" vertical="center" wrapText="1"/>
    </xf>
    <xf numFmtId="0" fontId="5" fillId="6" borderId="10" xfId="1" applyFont="1" applyFill="1" applyBorder="1" applyAlignment="1">
      <alignment horizontal="left" vertical="center" wrapText="1"/>
    </xf>
    <xf numFmtId="0" fontId="5" fillId="6" borderId="1" xfId="1" applyFont="1" applyFill="1" applyAlignment="1">
      <alignment horizontal="left" vertical="center" wrapText="1"/>
    </xf>
    <xf numFmtId="0" fontId="5" fillId="6" borderId="11" xfId="1" applyFont="1" applyFill="1" applyBorder="1" applyAlignment="1">
      <alignment horizontal="left" vertical="center" wrapText="1"/>
    </xf>
    <xf numFmtId="0" fontId="13" fillId="6" borderId="12" xfId="1" applyFont="1" applyFill="1" applyBorder="1" applyAlignment="1">
      <alignment horizontal="left" vertical="center" wrapText="1"/>
    </xf>
    <xf numFmtId="0" fontId="13" fillId="6" borderId="13" xfId="1" applyFont="1" applyFill="1" applyBorder="1" applyAlignment="1">
      <alignment horizontal="left" vertical="center" wrapText="1"/>
    </xf>
    <xf numFmtId="0" fontId="13" fillId="6" borderId="14" xfId="1" applyFont="1" applyFill="1" applyBorder="1" applyAlignment="1">
      <alignment horizontal="left" vertical="center" wrapText="1"/>
    </xf>
    <xf numFmtId="0" fontId="12" fillId="7" borderId="7" xfId="1" applyFont="1" applyFill="1" applyBorder="1" applyAlignment="1">
      <alignment horizontal="center" vertical="center" wrapText="1"/>
    </xf>
    <xf numFmtId="0" fontId="12" fillId="7" borderId="8" xfId="1" applyFont="1" applyFill="1" applyBorder="1" applyAlignment="1">
      <alignment horizontal="center" vertical="center"/>
    </xf>
    <xf numFmtId="0" fontId="12" fillId="7" borderId="9" xfId="1" applyFont="1" applyFill="1" applyBorder="1" applyAlignment="1">
      <alignment horizontal="center" vertical="center"/>
    </xf>
    <xf numFmtId="0" fontId="12" fillId="7" borderId="10" xfId="1" applyFont="1" applyFill="1" applyBorder="1" applyAlignment="1">
      <alignment horizontal="center" vertical="center"/>
    </xf>
    <xf numFmtId="0" fontId="12" fillId="7" borderId="1" xfId="1" applyFont="1" applyFill="1" applyAlignment="1">
      <alignment horizontal="center" vertical="center"/>
    </xf>
    <xf numFmtId="0" fontId="12" fillId="7" borderId="11" xfId="1" applyFont="1" applyFill="1" applyBorder="1" applyAlignment="1">
      <alignment horizontal="center" vertical="center"/>
    </xf>
    <xf numFmtId="0" fontId="11" fillId="6" borderId="10" xfId="1" applyFont="1" applyFill="1" applyBorder="1" applyAlignment="1">
      <alignment horizontal="left" vertical="center" wrapText="1"/>
    </xf>
    <xf numFmtId="0" fontId="11" fillId="6" borderId="1" xfId="1" applyFont="1" applyFill="1" applyAlignment="1">
      <alignment horizontal="left" vertical="center" wrapText="1"/>
    </xf>
    <xf numFmtId="0" fontId="11" fillId="6" borderId="11" xfId="1" applyFont="1" applyFill="1" applyBorder="1" applyAlignment="1">
      <alignment horizontal="left" vertical="center" wrapText="1"/>
    </xf>
    <xf numFmtId="0" fontId="13" fillId="6" borderId="7" xfId="1" applyFont="1" applyFill="1" applyBorder="1" applyAlignment="1">
      <alignment horizontal="left" vertical="center" wrapText="1"/>
    </xf>
    <xf numFmtId="0" fontId="13" fillId="6" borderId="8" xfId="1" applyFont="1" applyFill="1" applyBorder="1" applyAlignment="1">
      <alignment horizontal="left" vertical="center" wrapText="1"/>
    </xf>
    <xf numFmtId="0" fontId="13" fillId="6" borderId="9" xfId="1" applyFont="1" applyFill="1" applyBorder="1" applyAlignment="1">
      <alignment horizontal="left" vertical="center" wrapText="1"/>
    </xf>
    <xf numFmtId="0" fontId="7" fillId="2" borderId="48"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38" fillId="2" borderId="44" xfId="0" applyFont="1" applyFill="1" applyBorder="1" applyAlignment="1">
      <alignment horizontal="left" vertical="center" wrapText="1"/>
    </xf>
    <xf numFmtId="0" fontId="38" fillId="2" borderId="45" xfId="0" applyFont="1" applyFill="1" applyBorder="1" applyAlignment="1">
      <alignment horizontal="left" vertical="center" wrapText="1"/>
    </xf>
    <xf numFmtId="0" fontId="38" fillId="2" borderId="46"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38" fillId="2" borderId="3" xfId="0" applyFont="1" applyFill="1" applyBorder="1" applyAlignment="1">
      <alignment horizontal="left" vertical="center" wrapText="1"/>
    </xf>
    <xf numFmtId="0" fontId="38" fillId="2" borderId="47" xfId="0" applyFont="1" applyFill="1" applyBorder="1" applyAlignment="1">
      <alignment horizontal="left" vertical="center" wrapText="1"/>
    </xf>
    <xf numFmtId="0" fontId="24" fillId="16" borderId="41" xfId="0" applyFont="1" applyFill="1" applyBorder="1" applyAlignment="1">
      <alignment horizontal="center" vertical="center"/>
    </xf>
    <xf numFmtId="0" fontId="13" fillId="15" borderId="24" xfId="0" applyFont="1" applyFill="1" applyBorder="1" applyAlignment="1">
      <alignment horizontal="center" vertical="center"/>
    </xf>
    <xf numFmtId="0" fontId="13" fillId="15" borderId="29" xfId="0" applyFont="1" applyFill="1" applyBorder="1" applyAlignment="1">
      <alignment horizontal="center" vertical="center"/>
    </xf>
    <xf numFmtId="0" fontId="24" fillId="16" borderId="15" xfId="0" applyFont="1" applyFill="1" applyBorder="1" applyAlignment="1">
      <alignment horizontal="center" vertical="center" wrapText="1"/>
    </xf>
    <xf numFmtId="0" fontId="13" fillId="15" borderId="15" xfId="0" applyFont="1" applyFill="1" applyBorder="1" applyAlignment="1">
      <alignment horizontal="center" vertical="center"/>
    </xf>
    <xf numFmtId="0" fontId="7" fillId="10" borderId="16" xfId="0" applyFont="1" applyFill="1" applyBorder="1" applyAlignment="1" applyProtection="1">
      <alignment horizontal="center" vertical="center" wrapText="1"/>
      <protection locked="0"/>
    </xf>
    <xf numFmtId="0" fontId="5" fillId="10" borderId="69" xfId="0" applyFont="1" applyFill="1" applyBorder="1" applyAlignment="1" applyProtection="1">
      <alignment horizontal="center" vertical="center" wrapText="1"/>
      <protection locked="0"/>
    </xf>
    <xf numFmtId="0" fontId="19" fillId="2" borderId="17"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24" fillId="16" borderId="27" xfId="0" applyFont="1" applyFill="1" applyBorder="1" applyAlignment="1">
      <alignment horizontal="center" vertical="center"/>
    </xf>
    <xf numFmtId="41" fontId="5" fillId="11" borderId="76" xfId="3" applyFont="1" applyFill="1" applyBorder="1" applyAlignment="1" applyProtection="1">
      <alignment horizontal="left" vertical="top" wrapText="1"/>
      <protection locked="0"/>
    </xf>
    <xf numFmtId="41" fontId="5" fillId="11" borderId="77" xfId="3" applyFont="1" applyFill="1" applyBorder="1" applyAlignment="1" applyProtection="1">
      <alignment horizontal="left" vertical="top" wrapText="1"/>
      <protection locked="0"/>
    </xf>
    <xf numFmtId="41" fontId="5" fillId="11" borderId="78" xfId="3" applyFont="1" applyFill="1" applyBorder="1" applyAlignment="1" applyProtection="1">
      <alignment horizontal="left" vertical="top" wrapText="1"/>
      <protection locked="0"/>
    </xf>
    <xf numFmtId="0" fontId="24" fillId="16" borderId="24" xfId="0" applyFont="1" applyFill="1" applyBorder="1" applyAlignment="1">
      <alignment horizontal="center" vertical="center"/>
    </xf>
    <xf numFmtId="0" fontId="24" fillId="16" borderId="32" xfId="0" applyFont="1" applyFill="1" applyBorder="1" applyAlignment="1">
      <alignment horizontal="center" vertical="center"/>
    </xf>
    <xf numFmtId="0" fontId="39" fillId="2" borderId="10" xfId="0" applyFont="1" applyFill="1" applyBorder="1" applyAlignment="1" applyProtection="1">
      <alignment horizontal="center" vertical="center" wrapText="1"/>
      <protection locked="0"/>
    </xf>
    <xf numFmtId="0" fontId="39" fillId="2" borderId="80" xfId="0" applyFont="1" applyFill="1" applyBorder="1" applyAlignment="1" applyProtection="1">
      <alignment horizontal="center" vertical="center" wrapText="1"/>
      <protection locked="0"/>
    </xf>
    <xf numFmtId="0" fontId="40" fillId="2" borderId="69" xfId="0" applyFont="1" applyFill="1" applyBorder="1" applyAlignment="1" applyProtection="1">
      <alignment horizontal="center" vertical="center" wrapText="1"/>
      <protection locked="0"/>
    </xf>
    <xf numFmtId="0" fontId="40" fillId="2" borderId="16" xfId="0" applyFont="1" applyFill="1" applyBorder="1" applyAlignment="1" applyProtection="1">
      <alignment horizontal="center" vertical="center" wrapText="1"/>
      <protection locked="0"/>
    </xf>
    <xf numFmtId="0" fontId="21" fillId="8" borderId="21" xfId="0" applyFont="1" applyFill="1" applyBorder="1" applyAlignment="1">
      <alignment horizontal="center" vertical="center" textRotation="90"/>
    </xf>
    <xf numFmtId="0" fontId="21" fillId="8" borderId="22" xfId="0" applyFont="1" applyFill="1" applyBorder="1" applyAlignment="1">
      <alignment horizontal="center" vertical="center" textRotation="90"/>
    </xf>
    <xf numFmtId="0" fontId="21" fillId="8" borderId="12" xfId="0" applyFont="1" applyFill="1" applyBorder="1" applyAlignment="1">
      <alignment horizontal="center" vertical="center" textRotation="90"/>
    </xf>
    <xf numFmtId="0" fontId="17" fillId="13" borderId="21" xfId="0" applyFont="1" applyFill="1" applyBorder="1" applyAlignment="1">
      <alignment horizontal="center" vertical="top" textRotation="90"/>
    </xf>
    <xf numFmtId="0" fontId="17" fillId="13" borderId="1" xfId="0" applyFont="1" applyFill="1" applyBorder="1" applyAlignment="1">
      <alignment horizontal="center" vertical="top" textRotation="90"/>
    </xf>
    <xf numFmtId="0" fontId="17" fillId="8" borderId="21" xfId="0" applyFont="1" applyFill="1" applyBorder="1" applyAlignment="1" applyProtection="1">
      <alignment horizontal="center" vertical="center" textRotation="90"/>
      <protection locked="0"/>
    </xf>
    <xf numFmtId="0" fontId="17" fillId="8" borderId="1" xfId="0" applyFont="1" applyFill="1" applyBorder="1" applyAlignment="1" applyProtection="1">
      <alignment horizontal="center" vertical="center" textRotation="90"/>
      <protection locked="0"/>
    </xf>
    <xf numFmtId="0" fontId="17" fillId="15" borderId="8" xfId="0" applyFont="1" applyFill="1" applyBorder="1" applyAlignment="1">
      <alignment horizontal="center" vertical="center" textRotation="90"/>
    </xf>
    <xf numFmtId="0" fontId="17" fillId="15" borderId="1" xfId="0" applyFont="1" applyFill="1" applyBorder="1" applyAlignment="1">
      <alignment horizontal="center" vertical="center" textRotation="90"/>
    </xf>
    <xf numFmtId="0" fontId="5" fillId="2" borderId="17"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19" fillId="2" borderId="19" xfId="0" applyFont="1" applyFill="1" applyBorder="1" applyAlignment="1">
      <alignment horizontal="right" vertical="center" wrapText="1"/>
    </xf>
    <xf numFmtId="0" fontId="19" fillId="2" borderId="18" xfId="0" applyFont="1" applyFill="1" applyBorder="1" applyAlignment="1">
      <alignment horizontal="right" vertical="center" wrapText="1"/>
    </xf>
    <xf numFmtId="0" fontId="29" fillId="26" borderId="7" xfId="0" applyFont="1" applyFill="1" applyBorder="1" applyAlignment="1" applyProtection="1">
      <alignment horizontal="left" vertical="top" wrapText="1"/>
      <protection locked="0"/>
    </xf>
    <xf numFmtId="0" fontId="29" fillId="26" borderId="8" xfId="0" applyFont="1" applyFill="1" applyBorder="1" applyAlignment="1" applyProtection="1">
      <alignment horizontal="left" vertical="top" wrapText="1"/>
      <protection locked="0"/>
    </xf>
    <xf numFmtId="0" fontId="29" fillId="26" borderId="9" xfId="0" applyFont="1" applyFill="1" applyBorder="1" applyAlignment="1" applyProtection="1">
      <alignment horizontal="left" vertical="top" wrapText="1"/>
      <protection locked="0"/>
    </xf>
    <xf numFmtId="0" fontId="29" fillId="26" borderId="10" xfId="0" applyFont="1" applyFill="1" applyBorder="1" applyAlignment="1" applyProtection="1">
      <alignment horizontal="left" vertical="top" wrapText="1"/>
      <protection locked="0"/>
    </xf>
    <xf numFmtId="0" fontId="29" fillId="26" borderId="1" xfId="0" applyFont="1" applyFill="1" applyBorder="1" applyAlignment="1" applyProtection="1">
      <alignment horizontal="left" vertical="top" wrapText="1"/>
      <protection locked="0"/>
    </xf>
    <xf numFmtId="0" fontId="29" fillId="26" borderId="11" xfId="0" applyFont="1" applyFill="1" applyBorder="1" applyAlignment="1" applyProtection="1">
      <alignment horizontal="left" vertical="top" wrapText="1"/>
      <protection locked="0"/>
    </xf>
    <xf numFmtId="0" fontId="29" fillId="26" borderId="12" xfId="0" applyFont="1" applyFill="1" applyBorder="1" applyAlignment="1" applyProtection="1">
      <alignment horizontal="left" vertical="top" wrapText="1"/>
      <protection locked="0"/>
    </xf>
    <xf numFmtId="0" fontId="29" fillId="26" borderId="13" xfId="0" applyFont="1" applyFill="1" applyBorder="1" applyAlignment="1" applyProtection="1">
      <alignment horizontal="left" vertical="top" wrapText="1"/>
      <protection locked="0"/>
    </xf>
    <xf numFmtId="0" fontId="29" fillId="26" borderId="14" xfId="0" applyFont="1" applyFill="1" applyBorder="1" applyAlignment="1" applyProtection="1">
      <alignment horizontal="left" vertical="top" wrapText="1"/>
      <protection locked="0"/>
    </xf>
    <xf numFmtId="0" fontId="19" fillId="2" borderId="7" xfId="0" applyFont="1" applyFill="1" applyBorder="1" applyAlignment="1" applyProtection="1">
      <alignment horizontal="right" vertical="center" wrapText="1"/>
      <protection locked="0"/>
    </xf>
    <xf numFmtId="0" fontId="19" fillId="2" borderId="8" xfId="0" applyFont="1" applyFill="1" applyBorder="1" applyAlignment="1" applyProtection="1">
      <alignment horizontal="right" vertical="center" wrapText="1"/>
      <protection locked="0"/>
    </xf>
    <xf numFmtId="0" fontId="19" fillId="2" borderId="9" xfId="0" applyFont="1" applyFill="1" applyBorder="1" applyAlignment="1" applyProtection="1">
      <alignment horizontal="right" vertical="center" wrapText="1"/>
      <protection locked="0"/>
    </xf>
    <xf numFmtId="0" fontId="42" fillId="2" borderId="7" xfId="0" applyFont="1" applyFill="1" applyBorder="1" applyAlignment="1">
      <alignment horizontal="center" vertical="center" wrapText="1"/>
    </xf>
    <xf numFmtId="0" fontId="42" fillId="2" borderId="8" xfId="0" applyFont="1" applyFill="1" applyBorder="1" applyAlignment="1">
      <alignment horizontal="center" vertical="center" wrapText="1"/>
    </xf>
    <xf numFmtId="0" fontId="42" fillId="2" borderId="9" xfId="0" applyFont="1" applyFill="1" applyBorder="1" applyAlignment="1">
      <alignment horizontal="center" vertical="center" wrapText="1"/>
    </xf>
    <xf numFmtId="0" fontId="42" fillId="2" borderId="10" xfId="0" applyFont="1" applyFill="1" applyBorder="1" applyAlignment="1">
      <alignment horizontal="center" vertical="center" wrapText="1"/>
    </xf>
    <xf numFmtId="0" fontId="42" fillId="2" borderId="1" xfId="0" applyFont="1" applyFill="1" applyBorder="1" applyAlignment="1">
      <alignment horizontal="center" vertical="center" wrapText="1"/>
    </xf>
    <xf numFmtId="0" fontId="42" fillId="2" borderId="11" xfId="0" applyFont="1" applyFill="1" applyBorder="1" applyAlignment="1">
      <alignment horizontal="center" vertical="center" wrapText="1"/>
    </xf>
    <xf numFmtId="0" fontId="42" fillId="2" borderId="12" xfId="0" applyFont="1" applyFill="1" applyBorder="1" applyAlignment="1">
      <alignment horizontal="center" vertical="center" wrapText="1"/>
    </xf>
    <xf numFmtId="0" fontId="42" fillId="2" borderId="13" xfId="0" applyFont="1" applyFill="1" applyBorder="1" applyAlignment="1">
      <alignment horizontal="center" vertical="center" wrapText="1"/>
    </xf>
    <xf numFmtId="0" fontId="42" fillId="2" borderId="14" xfId="0" applyFont="1" applyFill="1" applyBorder="1" applyAlignment="1">
      <alignment horizontal="center" vertical="center" wrapText="1"/>
    </xf>
    <xf numFmtId="0" fontId="10" fillId="20" borderId="17" xfId="0" applyFont="1" applyFill="1" applyBorder="1" applyAlignment="1">
      <alignment horizontal="center" vertical="center" wrapText="1"/>
    </xf>
    <xf numFmtId="0" fontId="10" fillId="20" borderId="19" xfId="0" applyFont="1" applyFill="1" applyBorder="1" applyAlignment="1">
      <alignment horizontal="center" vertical="center" wrapText="1"/>
    </xf>
    <xf numFmtId="0" fontId="10" fillId="20" borderId="18" xfId="0" applyFont="1" applyFill="1" applyBorder="1" applyAlignment="1">
      <alignment horizontal="center" vertical="center" wrapText="1"/>
    </xf>
    <xf numFmtId="0" fontId="24" fillId="8" borderId="55" xfId="0" applyFont="1" applyFill="1" applyBorder="1" applyAlignment="1">
      <alignment horizontal="center" vertical="center" wrapText="1"/>
    </xf>
    <xf numFmtId="0" fontId="13" fillId="8" borderId="36" xfId="0" applyFont="1" applyFill="1" applyBorder="1" applyAlignment="1">
      <alignment horizontal="center" vertical="center"/>
    </xf>
    <xf numFmtId="0" fontId="24" fillId="16" borderId="25" xfId="0" applyFont="1" applyFill="1" applyBorder="1" applyAlignment="1">
      <alignment horizontal="center" vertical="center" wrapText="1"/>
    </xf>
    <xf numFmtId="0" fontId="13" fillId="15" borderId="25" xfId="0" applyFont="1" applyFill="1" applyBorder="1" applyAlignment="1">
      <alignment horizontal="center" vertical="center"/>
    </xf>
    <xf numFmtId="0" fontId="24" fillId="9" borderId="33" xfId="0" applyFont="1" applyFill="1" applyBorder="1" applyAlignment="1">
      <alignment horizontal="center" vertical="center" wrapText="1"/>
    </xf>
    <xf numFmtId="0" fontId="13" fillId="8" borderId="25" xfId="0" applyFont="1" applyFill="1" applyBorder="1" applyAlignment="1">
      <alignment horizontal="center" vertical="center"/>
    </xf>
    <xf numFmtId="0" fontId="24" fillId="9" borderId="34" xfId="0" applyFont="1" applyFill="1" applyBorder="1" applyAlignment="1">
      <alignment horizontal="center" vertical="center" wrapText="1"/>
    </xf>
    <xf numFmtId="0" fontId="13" fillId="8" borderId="15" xfId="0" applyFont="1" applyFill="1" applyBorder="1" applyAlignment="1">
      <alignment horizontal="center" vertical="center"/>
    </xf>
    <xf numFmtId="0" fontId="24" fillId="9" borderId="35" xfId="0" applyFont="1" applyFill="1" applyBorder="1" applyAlignment="1">
      <alignment horizontal="center" vertical="center" wrapText="1"/>
    </xf>
    <xf numFmtId="0" fontId="13" fillId="8" borderId="59" xfId="0" applyFont="1" applyFill="1" applyBorder="1" applyAlignment="1">
      <alignment horizontal="center" vertical="center"/>
    </xf>
    <xf numFmtId="0" fontId="24" fillId="14" borderId="53" xfId="0" applyFont="1" applyFill="1" applyBorder="1" applyAlignment="1">
      <alignment horizontal="center" vertical="center" wrapText="1"/>
    </xf>
    <xf numFmtId="0" fontId="24" fillId="14" borderId="54" xfId="0" applyFont="1" applyFill="1" applyBorder="1" applyAlignment="1">
      <alignment horizontal="center" vertical="center" wrapText="1"/>
    </xf>
    <xf numFmtId="0" fontId="24" fillId="14" borderId="51" xfId="0" applyFont="1" applyFill="1" applyBorder="1" applyAlignment="1">
      <alignment horizontal="center" vertical="center" wrapText="1"/>
    </xf>
    <xf numFmtId="0" fontId="24" fillId="14" borderId="52" xfId="0" applyFont="1" applyFill="1" applyBorder="1" applyAlignment="1">
      <alignment horizontal="center" vertical="center" wrapText="1"/>
    </xf>
    <xf numFmtId="0" fontId="24" fillId="16" borderId="20" xfId="0" applyFont="1" applyFill="1" applyBorder="1" applyAlignment="1">
      <alignment horizontal="center" vertical="center" wrapText="1"/>
    </xf>
    <xf numFmtId="0" fontId="13" fillId="15" borderId="20" xfId="0" applyFont="1" applyFill="1" applyBorder="1" applyAlignment="1">
      <alignment horizontal="center" vertical="center"/>
    </xf>
    <xf numFmtId="0" fontId="24" fillId="8" borderId="42" xfId="0" applyFont="1" applyFill="1" applyBorder="1" applyAlignment="1">
      <alignment horizontal="center" vertical="center" wrapText="1"/>
    </xf>
    <xf numFmtId="0" fontId="13" fillId="8" borderId="26" xfId="0" applyFont="1" applyFill="1" applyBorder="1" applyAlignment="1">
      <alignment horizontal="center" vertical="center"/>
    </xf>
    <xf numFmtId="0" fontId="5" fillId="10" borderId="16" xfId="0" applyFont="1" applyFill="1" applyBorder="1" applyAlignment="1" applyProtection="1">
      <alignment horizontal="center" vertical="center" wrapText="1"/>
      <protection locked="0"/>
    </xf>
    <xf numFmtId="0" fontId="5" fillId="11" borderId="26" xfId="0" applyFont="1" applyFill="1" applyBorder="1" applyAlignment="1" applyProtection="1">
      <alignment horizontal="left" vertical="top" wrapText="1"/>
      <protection locked="0"/>
    </xf>
    <xf numFmtId="0" fontId="5" fillId="11" borderId="16" xfId="0" applyFont="1" applyFill="1" applyBorder="1" applyAlignment="1" applyProtection="1">
      <alignment horizontal="left" vertical="top" wrapText="1"/>
      <protection locked="0"/>
    </xf>
    <xf numFmtId="0" fontId="5" fillId="11" borderId="37" xfId="0" applyFont="1" applyFill="1" applyBorder="1" applyAlignment="1" applyProtection="1">
      <alignment horizontal="left" vertical="top" wrapText="1"/>
      <protection locked="0"/>
    </xf>
    <xf numFmtId="0" fontId="17" fillId="21" borderId="16" xfId="0" applyFont="1" applyFill="1" applyBorder="1" applyAlignment="1">
      <alignment horizontal="right" vertical="center" wrapText="1"/>
    </xf>
    <xf numFmtId="0" fontId="19" fillId="2" borderId="13" xfId="0" applyFont="1" applyFill="1" applyBorder="1" applyAlignment="1">
      <alignment horizontal="left" vertical="center" wrapText="1"/>
    </xf>
    <xf numFmtId="0" fontId="24" fillId="8" borderId="28" xfId="0" applyFont="1" applyFill="1" applyBorder="1" applyAlignment="1">
      <alignment horizontal="center" vertical="center" wrapText="1"/>
    </xf>
    <xf numFmtId="0" fontId="13" fillId="8" borderId="16" xfId="0" applyFont="1" applyFill="1" applyBorder="1" applyAlignment="1">
      <alignment horizontal="center" vertical="center"/>
    </xf>
    <xf numFmtId="0" fontId="24" fillId="14" borderId="67" xfId="0" applyFont="1" applyFill="1" applyBorder="1" applyAlignment="1">
      <alignment horizontal="center" vertical="center" wrapText="1"/>
    </xf>
    <xf numFmtId="0" fontId="24" fillId="14" borderId="68" xfId="0" applyFont="1" applyFill="1" applyBorder="1" applyAlignment="1">
      <alignment horizontal="center" vertical="center" wrapText="1"/>
    </xf>
    <xf numFmtId="0" fontId="24" fillId="14" borderId="49" xfId="0" applyFont="1" applyFill="1" applyBorder="1" applyAlignment="1">
      <alignment horizontal="center" vertical="center" wrapText="1"/>
    </xf>
    <xf numFmtId="0" fontId="24" fillId="14" borderId="50" xfId="0" applyFont="1" applyFill="1" applyBorder="1" applyAlignment="1">
      <alignment horizontal="center" vertical="center" wrapText="1"/>
    </xf>
    <xf numFmtId="0" fontId="40" fillId="2" borderId="79" xfId="0" applyFont="1" applyFill="1" applyBorder="1" applyAlignment="1" applyProtection="1">
      <alignment horizontal="center" vertical="center" wrapText="1"/>
      <protection locked="0"/>
    </xf>
    <xf numFmtId="0" fontId="40" fillId="2" borderId="81" xfId="0" applyFont="1" applyFill="1" applyBorder="1" applyAlignment="1" applyProtection="1">
      <alignment horizontal="center" vertical="center" wrapText="1"/>
      <protection locked="0"/>
    </xf>
    <xf numFmtId="0" fontId="13" fillId="6" borderId="37" xfId="0" applyFont="1" applyFill="1" applyBorder="1" applyAlignment="1" applyProtection="1">
      <alignment horizontal="center" vertical="center" wrapText="1"/>
      <protection locked="0"/>
    </xf>
    <xf numFmtId="0" fontId="13" fillId="6" borderId="73" xfId="0" applyFont="1" applyFill="1" applyBorder="1" applyAlignment="1" applyProtection="1">
      <alignment horizontal="center" vertical="center" wrapText="1"/>
      <protection locked="0"/>
    </xf>
    <xf numFmtId="0" fontId="33" fillId="27" borderId="37" xfId="7" applyFont="1" applyFill="1" applyBorder="1" applyAlignment="1">
      <alignment horizontal="center" vertical="center" wrapText="1"/>
    </xf>
    <xf numFmtId="0" fontId="33" fillId="27" borderId="56" xfId="7" applyFont="1" applyFill="1" applyBorder="1" applyAlignment="1">
      <alignment horizontal="center" vertical="center" wrapText="1"/>
    </xf>
    <xf numFmtId="0" fontId="35" fillId="28" borderId="57" xfId="8" applyFont="1" applyFill="1" applyBorder="1" applyAlignment="1">
      <alignment horizontal="center" vertical="center" wrapText="1"/>
    </xf>
    <xf numFmtId="0" fontId="5" fillId="2" borderId="13" xfId="0" applyFont="1" applyFill="1" applyBorder="1" applyAlignment="1">
      <alignment horizontal="center"/>
    </xf>
    <xf numFmtId="0" fontId="2" fillId="0" borderId="14" xfId="0" applyFont="1" applyBorder="1" applyAlignment="1"/>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4" fillId="2" borderId="1" xfId="0" applyFont="1" applyFill="1" applyBorder="1" applyAlignment="1">
      <alignment horizontal="left" wrapText="1"/>
    </xf>
    <xf numFmtId="0" fontId="2" fillId="0" borderId="1" xfId="0" applyFont="1" applyBorder="1" applyAlignment="1"/>
    <xf numFmtId="0" fontId="10" fillId="23" borderId="1" xfId="0" applyFont="1" applyFill="1" applyBorder="1" applyAlignment="1">
      <alignment horizontal="center"/>
    </xf>
    <xf numFmtId="0" fontId="10" fillId="0" borderId="1" xfId="0" applyFont="1" applyBorder="1" applyAlignment="1">
      <alignment horizontal="center" vertical="center"/>
    </xf>
    <xf numFmtId="0" fontId="10" fillId="0" borderId="16" xfId="0" applyFont="1" applyBorder="1" applyAlignment="1">
      <alignment horizontal="center" vertical="center"/>
    </xf>
  </cellXfs>
  <cellStyles count="9">
    <cellStyle name="Millares [0]" xfId="3" builtinId="6"/>
    <cellStyle name="Moneda" xfId="4" builtinId="4"/>
    <cellStyle name="Moneda [0]" xfId="5" builtinId="7"/>
    <cellStyle name="Normal" xfId="0" builtinId="0"/>
    <cellStyle name="Normal 2" xfId="1"/>
    <cellStyle name="Normal 2 2" xfId="7"/>
    <cellStyle name="Normal 5" xfId="6"/>
    <cellStyle name="Normal_Hoja2" xfId="8"/>
    <cellStyle name="Porcentaje" xfId="2" builtinId="5"/>
  </cellStyles>
  <dxfs count="1">
    <dxf>
      <font>
        <color rgb="FFFFC000"/>
      </font>
      <numFmt numFmtId="0" formatCode="General"/>
      <fill>
        <patternFill>
          <bgColor rgb="FFFFC000"/>
        </patternFill>
      </fill>
    </dxf>
  </dxfs>
  <tableStyles count="0" defaultTableStyle="TableStyleMedium2" defaultPivotStyle="PivotStyleLight16"/>
  <colors>
    <mruColors>
      <color rgb="FFE6EFFC"/>
      <color rgb="FF5E8EFC"/>
      <color rgb="FF17906A"/>
      <color rgb="FF82ACFB"/>
      <color rgb="FF4D8AF9"/>
      <color rgb="FF3669C9"/>
      <color rgb="FF3B75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cid:image001.jpg@01D8A042.27D62160" TargetMode="External"/><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cid:image001.jpg@01D8A042.27D62160"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cid:image001.jpg@01D8A042.27D62160" TargetMode="External"/><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cid:image001.jpg@01D8A042.27D62160" TargetMode="External"/><Relationship Id="rId4" Type="http://schemas.openxmlformats.org/officeDocument/2006/relationships/image" Target="../media/image4.jpe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cid:image001.jpg@01D8A042.27D62160" TargetMode="External"/><Relationship Id="rId4" Type="http://schemas.openxmlformats.org/officeDocument/2006/relationships/image" Target="../media/image4.jpe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cid:image001.jpg@01D8A042.27D62160" TargetMode="External"/><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37042</xdr:rowOff>
    </xdr:from>
    <xdr:to>
      <xdr:col>4</xdr:col>
      <xdr:colOff>714375</xdr:colOff>
      <xdr:row>3</xdr:row>
      <xdr:rowOff>123825</xdr:rowOff>
    </xdr:to>
    <xdr:pic>
      <xdr:nvPicPr>
        <xdr:cNvPr id="9" name="Imagen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stretch>
          <a:fillRect/>
        </a:stretch>
      </xdr:blipFill>
      <xdr:spPr>
        <a:xfrm>
          <a:off x="228600" y="237067"/>
          <a:ext cx="2819400" cy="486833"/>
        </a:xfrm>
        <a:prstGeom prst="rect">
          <a:avLst/>
        </a:prstGeom>
      </xdr:spPr>
    </xdr:pic>
    <xdr:clientData/>
  </xdr:twoCellAnchor>
  <xdr:twoCellAnchor editAs="oneCell">
    <xdr:from>
      <xdr:col>5</xdr:col>
      <xdr:colOff>445559</xdr:colOff>
      <xdr:row>0</xdr:row>
      <xdr:rowOff>164523</xdr:rowOff>
    </xdr:from>
    <xdr:to>
      <xdr:col>7</xdr:col>
      <xdr:colOff>583141</xdr:colOff>
      <xdr:row>3</xdr:row>
      <xdr:rowOff>151342</xdr:rowOff>
    </xdr:to>
    <xdr:pic>
      <xdr:nvPicPr>
        <xdr:cNvPr id="10" name="image1.png">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2"/>
        <a:srcRect l="13787" t="24626" r="13944" b="31047"/>
        <a:stretch>
          <a:fillRect/>
        </a:stretch>
      </xdr:blipFill>
      <xdr:spPr>
        <a:xfrm>
          <a:off x="3503084" y="164523"/>
          <a:ext cx="1585382" cy="586894"/>
        </a:xfrm>
        <a:prstGeom prst="rect">
          <a:avLst/>
        </a:prstGeom>
        <a:ln/>
      </xdr:spPr>
    </xdr:pic>
    <xdr:clientData/>
  </xdr:twoCellAnchor>
  <xdr:twoCellAnchor editAs="oneCell">
    <xdr:from>
      <xdr:col>8</xdr:col>
      <xdr:colOff>228600</xdr:colOff>
      <xdr:row>1</xdr:row>
      <xdr:rowOff>28575</xdr:rowOff>
    </xdr:from>
    <xdr:to>
      <xdr:col>10</xdr:col>
      <xdr:colOff>548640</xdr:colOff>
      <xdr:row>3</xdr:row>
      <xdr:rowOff>61595</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57825" y="228600"/>
          <a:ext cx="1767840" cy="433070"/>
        </a:xfrm>
        <a:prstGeom prst="rect">
          <a:avLst/>
        </a:prstGeom>
        <a:noFill/>
      </xdr:spPr>
    </xdr:pic>
    <xdr:clientData/>
  </xdr:twoCellAnchor>
  <xdr:twoCellAnchor editAs="oneCell">
    <xdr:from>
      <xdr:col>11</xdr:col>
      <xdr:colOff>66675</xdr:colOff>
      <xdr:row>0</xdr:row>
      <xdr:rowOff>180975</xdr:rowOff>
    </xdr:from>
    <xdr:to>
      <xdr:col>13</xdr:col>
      <xdr:colOff>457200</xdr:colOff>
      <xdr:row>4</xdr:row>
      <xdr:rowOff>76200</xdr:rowOff>
    </xdr:to>
    <xdr:pic>
      <xdr:nvPicPr>
        <xdr:cNvPr id="6" name="Imagen 5" descr="firma Andrea Ballesteros"/>
        <xdr:cNvPicPr/>
      </xdr:nvPicPr>
      <xdr:blipFill rotWithShape="1">
        <a:blip xmlns:r="http://schemas.openxmlformats.org/officeDocument/2006/relationships" r:embed="rId4" r:link="rId5">
          <a:extLst>
            <a:ext uri="{28A0092B-C50C-407E-A947-70E740481C1C}">
              <a14:useLocalDpi xmlns:a14="http://schemas.microsoft.com/office/drawing/2010/main" val="0"/>
            </a:ext>
          </a:extLst>
        </a:blip>
        <a:srcRect l="4252" t="6667" r="66157" b="55897"/>
        <a:stretch/>
      </xdr:blipFill>
      <xdr:spPr bwMode="auto">
        <a:xfrm>
          <a:off x="7467600" y="180975"/>
          <a:ext cx="1657350" cy="695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1</xdr:row>
      <xdr:rowOff>15875</xdr:rowOff>
    </xdr:from>
    <xdr:to>
      <xdr:col>1</xdr:col>
      <xdr:colOff>765175</xdr:colOff>
      <xdr:row>3</xdr:row>
      <xdr:rowOff>133350</xdr:rowOff>
    </xdr:to>
    <xdr:pic>
      <xdr:nvPicPr>
        <xdr:cNvPr id="10" name="Imagen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1"/>
        <a:stretch>
          <a:fillRect/>
        </a:stretch>
      </xdr:blipFill>
      <xdr:spPr>
        <a:xfrm>
          <a:off x="114300" y="225425"/>
          <a:ext cx="2879725" cy="536575"/>
        </a:xfrm>
        <a:prstGeom prst="rect">
          <a:avLst/>
        </a:prstGeom>
      </xdr:spPr>
    </xdr:pic>
    <xdr:clientData/>
  </xdr:twoCellAnchor>
  <xdr:twoCellAnchor editAs="oneCell">
    <xdr:from>
      <xdr:col>1</xdr:col>
      <xdr:colOff>1152524</xdr:colOff>
      <xdr:row>0</xdr:row>
      <xdr:rowOff>202745</xdr:rowOff>
    </xdr:from>
    <xdr:to>
      <xdr:col>1</xdr:col>
      <xdr:colOff>2743199</xdr:colOff>
      <xdr:row>3</xdr:row>
      <xdr:rowOff>111578</xdr:rowOff>
    </xdr:to>
    <xdr:pic>
      <xdr:nvPicPr>
        <xdr:cNvPr id="6" name="image1.png">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2"/>
        <a:srcRect l="13787" t="24626" r="13944" b="31047"/>
        <a:stretch>
          <a:fillRect/>
        </a:stretch>
      </xdr:blipFill>
      <xdr:spPr>
        <a:xfrm>
          <a:off x="3381374" y="202745"/>
          <a:ext cx="1590675" cy="537483"/>
        </a:xfrm>
        <a:prstGeom prst="rect">
          <a:avLst/>
        </a:prstGeom>
        <a:ln/>
      </xdr:spPr>
    </xdr:pic>
    <xdr:clientData/>
  </xdr:twoCellAnchor>
  <xdr:twoCellAnchor editAs="oneCell">
    <xdr:from>
      <xdr:col>1</xdr:col>
      <xdr:colOff>3333751</xdr:colOff>
      <xdr:row>1</xdr:row>
      <xdr:rowOff>61232</xdr:rowOff>
    </xdr:from>
    <xdr:to>
      <xdr:col>1</xdr:col>
      <xdr:colOff>5101744</xdr:colOff>
      <xdr:row>3</xdr:row>
      <xdr:rowOff>85872</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a:stretch>
          <a:fillRect/>
        </a:stretch>
      </xdr:blipFill>
      <xdr:spPr>
        <a:xfrm>
          <a:off x="5562601" y="270782"/>
          <a:ext cx="1767993" cy="443740"/>
        </a:xfrm>
        <a:prstGeom prst="rect">
          <a:avLst/>
        </a:prstGeom>
      </xdr:spPr>
    </xdr:pic>
    <xdr:clientData/>
  </xdr:twoCellAnchor>
  <xdr:twoCellAnchor>
    <xdr:from>
      <xdr:col>1</xdr:col>
      <xdr:colOff>3438525</xdr:colOff>
      <xdr:row>10</xdr:row>
      <xdr:rowOff>123825</xdr:rowOff>
    </xdr:from>
    <xdr:to>
      <xdr:col>1</xdr:col>
      <xdr:colOff>6896100</xdr:colOff>
      <xdr:row>10</xdr:row>
      <xdr:rowOff>771525</xdr:rowOff>
    </xdr:to>
    <xdr:sp macro="" textlink="">
      <xdr:nvSpPr>
        <xdr:cNvPr id="14" name="CuadroTexto 13">
          <a:extLst>
            <a:ext uri="{FF2B5EF4-FFF2-40B4-BE49-F238E27FC236}">
              <a16:creationId xmlns:a16="http://schemas.microsoft.com/office/drawing/2014/main" id="{940519C9-3D63-4EAF-91F7-8E461F4A162D}"/>
            </a:ext>
          </a:extLst>
        </xdr:cNvPr>
        <xdr:cNvSpPr txBox="1"/>
      </xdr:nvSpPr>
      <xdr:spPr>
        <a:xfrm>
          <a:off x="5667375" y="3781425"/>
          <a:ext cx="3457575" cy="647700"/>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Diligenciar</a:t>
          </a:r>
          <a:r>
            <a:rPr lang="es-CO" sz="1100" baseline="0"/>
            <a:t> por parte de cada cámara las cadenas correspondientes y su definición. Ajustar lista despegable en pestaña oculta </a:t>
          </a:r>
          <a:endParaRPr lang="es-CO" sz="1100"/>
        </a:p>
      </xdr:txBody>
    </xdr:sp>
    <xdr:clientData/>
  </xdr:twoCellAnchor>
  <xdr:twoCellAnchor editAs="oneCell">
    <xdr:from>
      <xdr:col>1</xdr:col>
      <xdr:colOff>5619751</xdr:colOff>
      <xdr:row>1</xdr:row>
      <xdr:rowOff>21167</xdr:rowOff>
    </xdr:from>
    <xdr:to>
      <xdr:col>1</xdr:col>
      <xdr:colOff>7277101</xdr:colOff>
      <xdr:row>4</xdr:row>
      <xdr:rowOff>81492</xdr:rowOff>
    </xdr:to>
    <xdr:pic>
      <xdr:nvPicPr>
        <xdr:cNvPr id="7" name="Imagen 6" descr="firma Andrea Ballesteros"/>
        <xdr:cNvPicPr/>
      </xdr:nvPicPr>
      <xdr:blipFill rotWithShape="1">
        <a:blip xmlns:r="http://schemas.openxmlformats.org/officeDocument/2006/relationships" r:embed="rId4" r:link="rId5">
          <a:extLst>
            <a:ext uri="{28A0092B-C50C-407E-A947-70E740481C1C}">
              <a14:useLocalDpi xmlns:a14="http://schemas.microsoft.com/office/drawing/2010/main" val="0"/>
            </a:ext>
          </a:extLst>
        </a:blip>
        <a:srcRect l="4252" t="6667" r="66157" b="55897"/>
        <a:stretch/>
      </xdr:blipFill>
      <xdr:spPr bwMode="auto">
        <a:xfrm>
          <a:off x="7852834" y="232834"/>
          <a:ext cx="1657350" cy="695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227806</xdr:colOff>
      <xdr:row>1</xdr:row>
      <xdr:rowOff>3969</xdr:rowOff>
    </xdr:from>
    <xdr:to>
      <xdr:col>1</xdr:col>
      <xdr:colOff>1640680</xdr:colOff>
      <xdr:row>3</xdr:row>
      <xdr:rowOff>173910</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a:fillRect/>
        </a:stretch>
      </xdr:blipFill>
      <xdr:spPr>
        <a:xfrm>
          <a:off x="227806" y="218282"/>
          <a:ext cx="2913062" cy="598566"/>
        </a:xfrm>
        <a:prstGeom prst="rect">
          <a:avLst/>
        </a:prstGeom>
      </xdr:spPr>
    </xdr:pic>
    <xdr:clientData/>
  </xdr:twoCellAnchor>
  <xdr:twoCellAnchor editAs="oneCell">
    <xdr:from>
      <xdr:col>1</xdr:col>
      <xdr:colOff>1950243</xdr:colOff>
      <xdr:row>1</xdr:row>
      <xdr:rowOff>38099</xdr:rowOff>
    </xdr:from>
    <xdr:to>
      <xdr:col>1</xdr:col>
      <xdr:colOff>3483767</xdr:colOff>
      <xdr:row>3</xdr:row>
      <xdr:rowOff>166686</xdr:rowOff>
    </xdr:to>
    <xdr:pic>
      <xdr:nvPicPr>
        <xdr:cNvPr id="3" name="image1.png">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a:srcRect l="13787" t="24626" r="13944" b="31047"/>
        <a:stretch>
          <a:fillRect/>
        </a:stretch>
      </xdr:blipFill>
      <xdr:spPr>
        <a:xfrm>
          <a:off x="3450431" y="252412"/>
          <a:ext cx="1533524" cy="557212"/>
        </a:xfrm>
        <a:prstGeom prst="rect">
          <a:avLst/>
        </a:prstGeom>
        <a:ln/>
      </xdr:spPr>
    </xdr:pic>
    <xdr:clientData/>
  </xdr:twoCellAnchor>
  <xdr:twoCellAnchor editAs="oneCell">
    <xdr:from>
      <xdr:col>1</xdr:col>
      <xdr:colOff>3667125</xdr:colOff>
      <xdr:row>1</xdr:row>
      <xdr:rowOff>130968</xdr:rowOff>
    </xdr:from>
    <xdr:to>
      <xdr:col>1</xdr:col>
      <xdr:colOff>5435118</xdr:colOff>
      <xdr:row>3</xdr:row>
      <xdr:rowOff>135197</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a:stretch>
          <a:fillRect/>
        </a:stretch>
      </xdr:blipFill>
      <xdr:spPr>
        <a:xfrm>
          <a:off x="5167313" y="345281"/>
          <a:ext cx="1767993" cy="432854"/>
        </a:xfrm>
        <a:prstGeom prst="rect">
          <a:avLst/>
        </a:prstGeom>
      </xdr:spPr>
    </xdr:pic>
    <xdr:clientData/>
  </xdr:twoCellAnchor>
  <xdr:twoCellAnchor editAs="oneCell">
    <xdr:from>
      <xdr:col>1</xdr:col>
      <xdr:colOff>5757333</xdr:colOff>
      <xdr:row>1</xdr:row>
      <xdr:rowOff>52917</xdr:rowOff>
    </xdr:from>
    <xdr:to>
      <xdr:col>1</xdr:col>
      <xdr:colOff>7414683</xdr:colOff>
      <xdr:row>4</xdr:row>
      <xdr:rowOff>113242</xdr:rowOff>
    </xdr:to>
    <xdr:pic>
      <xdr:nvPicPr>
        <xdr:cNvPr id="6" name="Imagen 5" descr="firma Andrea Ballesteros"/>
        <xdr:cNvPicPr/>
      </xdr:nvPicPr>
      <xdr:blipFill rotWithShape="1">
        <a:blip xmlns:r="http://schemas.openxmlformats.org/officeDocument/2006/relationships" r:embed="rId4" r:link="rId5">
          <a:extLst>
            <a:ext uri="{28A0092B-C50C-407E-A947-70E740481C1C}">
              <a14:useLocalDpi xmlns:a14="http://schemas.microsoft.com/office/drawing/2010/main" val="0"/>
            </a:ext>
          </a:extLst>
        </a:blip>
        <a:srcRect l="4252" t="6667" r="66157" b="55897"/>
        <a:stretch/>
      </xdr:blipFill>
      <xdr:spPr bwMode="auto">
        <a:xfrm>
          <a:off x="7249583" y="264584"/>
          <a:ext cx="1657350" cy="695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25400</xdr:colOff>
      <xdr:row>1</xdr:row>
      <xdr:rowOff>63500</xdr:rowOff>
    </xdr:from>
    <xdr:to>
      <xdr:col>0</xdr:col>
      <xdr:colOff>2931318</xdr:colOff>
      <xdr:row>3</xdr:row>
      <xdr:rowOff>180975</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a:fillRect/>
        </a:stretch>
      </xdr:blipFill>
      <xdr:spPr>
        <a:xfrm>
          <a:off x="25400" y="273050"/>
          <a:ext cx="2908299" cy="536575"/>
        </a:xfrm>
        <a:prstGeom prst="rect">
          <a:avLst/>
        </a:prstGeom>
      </xdr:spPr>
    </xdr:pic>
    <xdr:clientData/>
  </xdr:twoCellAnchor>
  <xdr:twoCellAnchor editAs="oneCell">
    <xdr:from>
      <xdr:col>0</xdr:col>
      <xdr:colOff>3605742</xdr:colOff>
      <xdr:row>0</xdr:row>
      <xdr:rowOff>178857</xdr:rowOff>
    </xdr:from>
    <xdr:to>
      <xdr:col>1</xdr:col>
      <xdr:colOff>973667</xdr:colOff>
      <xdr:row>3</xdr:row>
      <xdr:rowOff>93132</xdr:rowOff>
    </xdr:to>
    <xdr:pic>
      <xdr:nvPicPr>
        <xdr:cNvPr id="3" name="image1.png">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a:srcRect l="13787" t="24626" r="13944" b="31047"/>
        <a:stretch>
          <a:fillRect/>
        </a:stretch>
      </xdr:blipFill>
      <xdr:spPr>
        <a:xfrm>
          <a:off x="3605742" y="178857"/>
          <a:ext cx="1590675" cy="549275"/>
        </a:xfrm>
        <a:prstGeom prst="rect">
          <a:avLst/>
        </a:prstGeom>
        <a:ln/>
      </xdr:spPr>
    </xdr:pic>
    <xdr:clientData/>
  </xdr:twoCellAnchor>
  <xdr:twoCellAnchor editAs="oneCell">
    <xdr:from>
      <xdr:col>1</xdr:col>
      <xdr:colOff>1485900</xdr:colOff>
      <xdr:row>1</xdr:row>
      <xdr:rowOff>71967</xdr:rowOff>
    </xdr:from>
    <xdr:to>
      <xdr:col>1</xdr:col>
      <xdr:colOff>3248856</xdr:colOff>
      <xdr:row>3</xdr:row>
      <xdr:rowOff>85721</xdr:rowOff>
    </xdr:to>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a:stretch>
          <a:fillRect/>
        </a:stretch>
      </xdr:blipFill>
      <xdr:spPr>
        <a:xfrm>
          <a:off x="5708650" y="283634"/>
          <a:ext cx="1762956" cy="437087"/>
        </a:xfrm>
        <a:prstGeom prst="rect">
          <a:avLst/>
        </a:prstGeom>
      </xdr:spPr>
    </xdr:pic>
    <xdr:clientData/>
  </xdr:twoCellAnchor>
  <xdr:twoCellAnchor editAs="oneCell">
    <xdr:from>
      <xdr:col>1</xdr:col>
      <xdr:colOff>3503083</xdr:colOff>
      <xdr:row>1</xdr:row>
      <xdr:rowOff>10583</xdr:rowOff>
    </xdr:from>
    <xdr:to>
      <xdr:col>1</xdr:col>
      <xdr:colOff>5160433</xdr:colOff>
      <xdr:row>4</xdr:row>
      <xdr:rowOff>70908</xdr:rowOff>
    </xdr:to>
    <xdr:pic>
      <xdr:nvPicPr>
        <xdr:cNvPr id="6" name="Imagen 5" descr="firma Andrea Ballesteros"/>
        <xdr:cNvPicPr/>
      </xdr:nvPicPr>
      <xdr:blipFill rotWithShape="1">
        <a:blip xmlns:r="http://schemas.openxmlformats.org/officeDocument/2006/relationships" r:embed="rId4" r:link="rId5">
          <a:extLst>
            <a:ext uri="{28A0092B-C50C-407E-A947-70E740481C1C}">
              <a14:useLocalDpi xmlns:a14="http://schemas.microsoft.com/office/drawing/2010/main" val="0"/>
            </a:ext>
          </a:extLst>
        </a:blip>
        <a:srcRect l="4252" t="6667" r="66157" b="55897"/>
        <a:stretch/>
      </xdr:blipFill>
      <xdr:spPr bwMode="auto">
        <a:xfrm>
          <a:off x="7725833" y="222250"/>
          <a:ext cx="1657350" cy="695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68036</xdr:colOff>
      <xdr:row>1</xdr:row>
      <xdr:rowOff>27215</xdr:rowOff>
    </xdr:from>
    <xdr:to>
      <xdr:col>2</xdr:col>
      <xdr:colOff>1724478</xdr:colOff>
      <xdr:row>3</xdr:row>
      <xdr:rowOff>131990</xdr:rowOff>
    </xdr:to>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stretch>
          <a:fillRect/>
        </a:stretch>
      </xdr:blipFill>
      <xdr:spPr>
        <a:xfrm>
          <a:off x="381000" y="231322"/>
          <a:ext cx="2908299" cy="512989"/>
        </a:xfrm>
        <a:prstGeom prst="rect">
          <a:avLst/>
        </a:prstGeom>
      </xdr:spPr>
    </xdr:pic>
    <xdr:clientData/>
  </xdr:twoCellAnchor>
  <xdr:twoCellAnchor editAs="oneCell">
    <xdr:from>
      <xdr:col>3</xdr:col>
      <xdr:colOff>217714</xdr:colOff>
      <xdr:row>0</xdr:row>
      <xdr:rowOff>176893</xdr:rowOff>
    </xdr:from>
    <xdr:to>
      <xdr:col>3</xdr:col>
      <xdr:colOff>1808389</xdr:colOff>
      <xdr:row>3</xdr:row>
      <xdr:rowOff>72118</xdr:rowOff>
    </xdr:to>
    <xdr:pic>
      <xdr:nvPicPr>
        <xdr:cNvPr id="3" name="image1.png">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a:srcRect l="13787" t="24626" r="13944" b="31047"/>
        <a:stretch>
          <a:fillRect/>
        </a:stretch>
      </xdr:blipFill>
      <xdr:spPr>
        <a:xfrm>
          <a:off x="3946071" y="176893"/>
          <a:ext cx="1590675" cy="542925"/>
        </a:xfrm>
        <a:prstGeom prst="rect">
          <a:avLst/>
        </a:prstGeom>
        <a:ln/>
      </xdr:spPr>
    </xdr:pic>
    <xdr:clientData/>
  </xdr:twoCellAnchor>
  <xdr:twoCellAnchor editAs="oneCell">
    <xdr:from>
      <xdr:col>3</xdr:col>
      <xdr:colOff>2381249</xdr:colOff>
      <xdr:row>1</xdr:row>
      <xdr:rowOff>68036</xdr:rowOff>
    </xdr:from>
    <xdr:to>
      <xdr:col>3</xdr:col>
      <xdr:colOff>4149242</xdr:colOff>
      <xdr:row>3</xdr:row>
      <xdr:rowOff>69090</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6109606" y="272143"/>
          <a:ext cx="1767993" cy="409268"/>
        </a:xfrm>
        <a:prstGeom prst="rect">
          <a:avLst/>
        </a:prstGeom>
      </xdr:spPr>
    </xdr:pic>
    <xdr:clientData/>
  </xdr:twoCellAnchor>
  <xdr:twoCellAnchor editAs="oneCell">
    <xdr:from>
      <xdr:col>4</xdr:col>
      <xdr:colOff>108857</xdr:colOff>
      <xdr:row>0</xdr:row>
      <xdr:rowOff>190500</xdr:rowOff>
    </xdr:from>
    <xdr:to>
      <xdr:col>4</xdr:col>
      <xdr:colOff>1766207</xdr:colOff>
      <xdr:row>4</xdr:row>
      <xdr:rowOff>69396</xdr:rowOff>
    </xdr:to>
    <xdr:pic>
      <xdr:nvPicPr>
        <xdr:cNvPr id="7" name="Imagen 6" descr="firma Andrea Ballesteros"/>
        <xdr:cNvPicPr/>
      </xdr:nvPicPr>
      <xdr:blipFill rotWithShape="1">
        <a:blip xmlns:r="http://schemas.openxmlformats.org/officeDocument/2006/relationships" r:embed="rId4" r:link="rId5">
          <a:extLst>
            <a:ext uri="{28A0092B-C50C-407E-A947-70E740481C1C}">
              <a14:useLocalDpi xmlns:a14="http://schemas.microsoft.com/office/drawing/2010/main" val="0"/>
            </a:ext>
          </a:extLst>
        </a:blip>
        <a:srcRect l="4252" t="6667" r="66157" b="55897"/>
        <a:stretch/>
      </xdr:blipFill>
      <xdr:spPr bwMode="auto">
        <a:xfrm>
          <a:off x="8150678" y="190500"/>
          <a:ext cx="1657350" cy="695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438150</xdr:colOff>
      <xdr:row>0</xdr:row>
      <xdr:rowOff>161925</xdr:rowOff>
    </xdr:from>
    <xdr:to>
      <xdr:col>2</xdr:col>
      <xdr:colOff>126999</xdr:colOff>
      <xdr:row>3</xdr:row>
      <xdr:rowOff>69850</xdr:rowOff>
    </xdr:to>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a:fillRect/>
        </a:stretch>
      </xdr:blipFill>
      <xdr:spPr>
        <a:xfrm>
          <a:off x="438150" y="161925"/>
          <a:ext cx="2908299" cy="536575"/>
        </a:xfrm>
        <a:prstGeom prst="rect">
          <a:avLst/>
        </a:prstGeom>
      </xdr:spPr>
    </xdr:pic>
    <xdr:clientData/>
  </xdr:twoCellAnchor>
  <xdr:twoCellAnchor editAs="oneCell">
    <xdr:from>
      <xdr:col>2</xdr:col>
      <xdr:colOff>695325</xdr:colOff>
      <xdr:row>0</xdr:row>
      <xdr:rowOff>95250</xdr:rowOff>
    </xdr:from>
    <xdr:to>
      <xdr:col>2</xdr:col>
      <xdr:colOff>2286000</xdr:colOff>
      <xdr:row>3</xdr:row>
      <xdr:rowOff>9525</xdr:rowOff>
    </xdr:to>
    <xdr:pic>
      <xdr:nvPicPr>
        <xdr:cNvPr id="3" name="image1.png">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a:srcRect l="13787" t="24626" r="13944" b="31047"/>
        <a:stretch>
          <a:fillRect/>
        </a:stretch>
      </xdr:blipFill>
      <xdr:spPr>
        <a:xfrm>
          <a:off x="3914775" y="95250"/>
          <a:ext cx="1590675" cy="542925"/>
        </a:xfrm>
        <a:prstGeom prst="rect">
          <a:avLst/>
        </a:prstGeom>
        <a:ln/>
      </xdr:spPr>
    </xdr:pic>
    <xdr:clientData/>
  </xdr:twoCellAnchor>
  <xdr:twoCellAnchor editAs="oneCell">
    <xdr:from>
      <xdr:col>2</xdr:col>
      <xdr:colOff>2943225</xdr:colOff>
      <xdr:row>1</xdr:row>
      <xdr:rowOff>0</xdr:rowOff>
    </xdr:from>
    <xdr:to>
      <xdr:col>3</xdr:col>
      <xdr:colOff>1129818</xdr:colOff>
      <xdr:row>3</xdr:row>
      <xdr:rowOff>13754</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6162675" y="209550"/>
          <a:ext cx="1767993" cy="432854"/>
        </a:xfrm>
        <a:prstGeom prst="rect">
          <a:avLst/>
        </a:prstGeom>
      </xdr:spPr>
    </xdr:pic>
    <xdr:clientData/>
  </xdr:twoCellAnchor>
  <xdr:twoCellAnchor editAs="oneCell">
    <xdr:from>
      <xdr:col>3</xdr:col>
      <xdr:colOff>1466850</xdr:colOff>
      <xdr:row>0</xdr:row>
      <xdr:rowOff>114300</xdr:rowOff>
    </xdr:from>
    <xdr:to>
      <xdr:col>4</xdr:col>
      <xdr:colOff>1133475</xdr:colOff>
      <xdr:row>3</xdr:row>
      <xdr:rowOff>180975</xdr:rowOff>
    </xdr:to>
    <xdr:pic>
      <xdr:nvPicPr>
        <xdr:cNvPr id="7" name="Imagen 6" descr="firma Andrea Ballesteros"/>
        <xdr:cNvPicPr/>
      </xdr:nvPicPr>
      <xdr:blipFill rotWithShape="1">
        <a:blip xmlns:r="http://schemas.openxmlformats.org/officeDocument/2006/relationships" r:embed="rId4" r:link="rId5">
          <a:extLst>
            <a:ext uri="{28A0092B-C50C-407E-A947-70E740481C1C}">
              <a14:useLocalDpi xmlns:a14="http://schemas.microsoft.com/office/drawing/2010/main" val="0"/>
            </a:ext>
          </a:extLst>
        </a:blip>
        <a:srcRect l="4252" t="6667" r="66157" b="55897"/>
        <a:stretch/>
      </xdr:blipFill>
      <xdr:spPr bwMode="auto">
        <a:xfrm>
          <a:off x="8267700" y="114300"/>
          <a:ext cx="1657350" cy="695325"/>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G:\C:\Users\jclaguna\Downloads\Guia%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RINCI~1/AppData/Local/Temp/Anexo%202%20COANDA-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ía"/>
      <sheetName val="Formato PPto"/>
      <sheetName val="Agrupación de Rubros"/>
    </sheetNames>
    <sheetDataSet>
      <sheetData sheetId="0"/>
      <sheetData sheetId="1"/>
      <sheetData sheetId="2">
        <row r="7">
          <cell r="A7" t="str">
            <v>RECURSOS HUMANOS</v>
          </cell>
        </row>
        <row r="8">
          <cell r="A8" t="str">
            <v>CONSULTORÍAS/ASESORÍAS</v>
          </cell>
        </row>
        <row r="9">
          <cell r="A9" t="str">
            <v>MATERIALES E INSUMOS</v>
          </cell>
        </row>
        <row r="10">
          <cell r="A10" t="str">
            <v>DIFUSIÓN</v>
          </cell>
        </row>
        <row r="11">
          <cell r="A11" t="str">
            <v>ALQUILER DE SOFTWARE O EQUIPOS</v>
          </cell>
        </row>
        <row r="12">
          <cell r="A12" t="str">
            <v>SERVICIOS EXTERNOS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desplegables"/>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theme="1"/>
  </sheetPr>
  <dimension ref="A4:N34"/>
  <sheetViews>
    <sheetView showGridLines="0" tabSelected="1" zoomScaleNormal="100" workbookViewId="0">
      <selection activeCell="B12" sqref="B12:N12"/>
    </sheetView>
  </sheetViews>
  <sheetFormatPr baseColWidth="10" defaultColWidth="10.85546875" defaultRowHeight="15.75" x14ac:dyDescent="0.25"/>
  <cols>
    <col min="1" max="1" width="2.42578125" style="2" customWidth="1"/>
    <col min="2" max="12" width="10.85546875" style="2"/>
    <col min="13" max="13" width="8.140625" style="2" customWidth="1"/>
    <col min="14" max="14" width="10.85546875" style="2"/>
    <col min="15" max="15" width="2.42578125" style="2" customWidth="1"/>
    <col min="16" max="16384" width="10.85546875" style="2"/>
  </cols>
  <sheetData>
    <row r="4" spans="1:14" x14ac:dyDescent="0.25">
      <c r="N4" s="33"/>
    </row>
    <row r="5" spans="1:14" ht="16.5" thickBot="1" x14ac:dyDescent="0.3"/>
    <row r="6" spans="1:14" x14ac:dyDescent="0.25">
      <c r="B6" s="307" t="s">
        <v>0</v>
      </c>
      <c r="C6" s="308"/>
      <c r="D6" s="308"/>
      <c r="E6" s="308"/>
      <c r="F6" s="308"/>
      <c r="G6" s="308"/>
      <c r="H6" s="308"/>
      <c r="I6" s="308"/>
      <c r="J6" s="308"/>
      <c r="K6" s="308"/>
      <c r="L6" s="308"/>
      <c r="M6" s="308"/>
      <c r="N6" s="309"/>
    </row>
    <row r="7" spans="1:14" x14ac:dyDescent="0.25">
      <c r="B7" s="310"/>
      <c r="C7" s="311"/>
      <c r="D7" s="311"/>
      <c r="E7" s="311"/>
      <c r="F7" s="311"/>
      <c r="G7" s="311"/>
      <c r="H7" s="311"/>
      <c r="I7" s="311"/>
      <c r="J7" s="311"/>
      <c r="K7" s="311"/>
      <c r="L7" s="311"/>
      <c r="M7" s="311"/>
      <c r="N7" s="312"/>
    </row>
    <row r="8" spans="1:14" ht="16.5" thickBot="1" x14ac:dyDescent="0.3">
      <c r="B8" s="310"/>
      <c r="C8" s="311"/>
      <c r="D8" s="311"/>
      <c r="E8" s="311"/>
      <c r="F8" s="311"/>
      <c r="G8" s="311"/>
      <c r="H8" s="311"/>
      <c r="I8" s="311"/>
      <c r="J8" s="311"/>
      <c r="K8" s="311"/>
      <c r="L8" s="311"/>
      <c r="M8" s="311"/>
      <c r="N8" s="312"/>
    </row>
    <row r="9" spans="1:14" ht="60.75" customHeight="1" x14ac:dyDescent="0.25">
      <c r="B9" s="316" t="s">
        <v>132</v>
      </c>
      <c r="C9" s="317"/>
      <c r="D9" s="317"/>
      <c r="E9" s="317"/>
      <c r="F9" s="317"/>
      <c r="G9" s="317"/>
      <c r="H9" s="317"/>
      <c r="I9" s="317"/>
      <c r="J9" s="317"/>
      <c r="K9" s="317"/>
      <c r="L9" s="317"/>
      <c r="M9" s="317"/>
      <c r="N9" s="318"/>
    </row>
    <row r="10" spans="1:14" ht="34.5" customHeight="1" x14ac:dyDescent="0.25">
      <c r="B10" s="313" t="s">
        <v>133</v>
      </c>
      <c r="C10" s="314"/>
      <c r="D10" s="314"/>
      <c r="E10" s="314"/>
      <c r="F10" s="314"/>
      <c r="G10" s="314"/>
      <c r="H10" s="314"/>
      <c r="I10" s="314"/>
      <c r="J10" s="314"/>
      <c r="K10" s="314"/>
      <c r="L10" s="314"/>
      <c r="M10" s="314"/>
      <c r="N10" s="315"/>
    </row>
    <row r="11" spans="1:14" ht="34.5" customHeight="1" x14ac:dyDescent="0.25">
      <c r="B11" s="313" t="s">
        <v>134</v>
      </c>
      <c r="C11" s="314"/>
      <c r="D11" s="314"/>
      <c r="E11" s="314"/>
      <c r="F11" s="314"/>
      <c r="G11" s="314"/>
      <c r="H11" s="314"/>
      <c r="I11" s="314"/>
      <c r="J11" s="314"/>
      <c r="K11" s="314"/>
      <c r="L11" s="314"/>
      <c r="M11" s="314"/>
      <c r="N11" s="315"/>
    </row>
    <row r="12" spans="1:14" ht="38.25" customHeight="1" x14ac:dyDescent="0.25">
      <c r="B12" s="313" t="s">
        <v>1</v>
      </c>
      <c r="C12" s="314"/>
      <c r="D12" s="314"/>
      <c r="E12" s="314"/>
      <c r="F12" s="314"/>
      <c r="G12" s="314"/>
      <c r="H12" s="314"/>
      <c r="I12" s="314"/>
      <c r="J12" s="314"/>
      <c r="K12" s="314"/>
      <c r="L12" s="314"/>
      <c r="M12" s="314"/>
      <c r="N12" s="315"/>
    </row>
    <row r="13" spans="1:14" s="5" customFormat="1" ht="39" customHeight="1" x14ac:dyDescent="0.25">
      <c r="A13" s="4"/>
      <c r="B13" s="298" t="s">
        <v>2</v>
      </c>
      <c r="C13" s="299"/>
      <c r="D13" s="299"/>
      <c r="E13" s="299"/>
      <c r="F13" s="299"/>
      <c r="G13" s="299"/>
      <c r="H13" s="299"/>
      <c r="I13" s="299"/>
      <c r="J13" s="299"/>
      <c r="K13" s="299"/>
      <c r="L13" s="299"/>
      <c r="M13" s="299"/>
      <c r="N13" s="300"/>
    </row>
    <row r="14" spans="1:14" s="5" customFormat="1" ht="44.25" customHeight="1" x14ac:dyDescent="0.25">
      <c r="A14" s="4"/>
      <c r="B14" s="298" t="s">
        <v>3</v>
      </c>
      <c r="C14" s="299"/>
      <c r="D14" s="299"/>
      <c r="E14" s="299"/>
      <c r="F14" s="299"/>
      <c r="G14" s="299"/>
      <c r="H14" s="299"/>
      <c r="I14" s="299"/>
      <c r="J14" s="299"/>
      <c r="K14" s="299"/>
      <c r="L14" s="299"/>
      <c r="M14" s="299"/>
      <c r="N14" s="300"/>
    </row>
    <row r="15" spans="1:14" s="5" customFormat="1" ht="37.5" customHeight="1" x14ac:dyDescent="0.25">
      <c r="A15" s="4"/>
      <c r="B15" s="298" t="s">
        <v>4</v>
      </c>
      <c r="C15" s="299"/>
      <c r="D15" s="299"/>
      <c r="E15" s="299"/>
      <c r="F15" s="299"/>
      <c r="G15" s="299"/>
      <c r="H15" s="299"/>
      <c r="I15" s="299"/>
      <c r="J15" s="299"/>
      <c r="K15" s="299"/>
      <c r="L15" s="299"/>
      <c r="M15" s="299"/>
      <c r="N15" s="300"/>
    </row>
    <row r="16" spans="1:14" s="5" customFormat="1" ht="38.25" customHeight="1" x14ac:dyDescent="0.25">
      <c r="A16" s="4"/>
      <c r="B16" s="301" t="s">
        <v>5</v>
      </c>
      <c r="C16" s="302"/>
      <c r="D16" s="302"/>
      <c r="E16" s="302"/>
      <c r="F16" s="302"/>
      <c r="G16" s="302"/>
      <c r="H16" s="302"/>
      <c r="I16" s="302"/>
      <c r="J16" s="302"/>
      <c r="K16" s="302"/>
      <c r="L16" s="302"/>
      <c r="M16" s="302"/>
      <c r="N16" s="303"/>
    </row>
    <row r="17" spans="1:14" s="5" customFormat="1" ht="51" customHeight="1" x14ac:dyDescent="0.25">
      <c r="A17" s="4"/>
      <c r="B17" s="298" t="s">
        <v>6</v>
      </c>
      <c r="C17" s="299"/>
      <c r="D17" s="299"/>
      <c r="E17" s="299"/>
      <c r="F17" s="299"/>
      <c r="G17" s="299"/>
      <c r="H17" s="299"/>
      <c r="I17" s="299"/>
      <c r="J17" s="299"/>
      <c r="K17" s="299"/>
      <c r="L17" s="299"/>
      <c r="M17" s="299"/>
      <c r="N17" s="300"/>
    </row>
    <row r="18" spans="1:14" s="5" customFormat="1" ht="31.5" customHeight="1" thickBot="1" x14ac:dyDescent="0.3">
      <c r="A18" s="4"/>
      <c r="B18" s="304" t="s">
        <v>7</v>
      </c>
      <c r="C18" s="305"/>
      <c r="D18" s="305"/>
      <c r="E18" s="305"/>
      <c r="F18" s="305"/>
      <c r="G18" s="305"/>
      <c r="H18" s="305"/>
      <c r="I18" s="305"/>
      <c r="J18" s="305"/>
      <c r="K18" s="305"/>
      <c r="L18" s="305"/>
      <c r="M18" s="305"/>
      <c r="N18" s="306"/>
    </row>
    <row r="19" spans="1:14" s="5" customFormat="1" ht="35.25" customHeight="1" x14ac:dyDescent="0.25">
      <c r="A19" s="4"/>
      <c r="B19" s="2"/>
      <c r="C19" s="2"/>
      <c r="D19" s="2"/>
      <c r="E19" s="2"/>
      <c r="F19" s="2"/>
      <c r="G19" s="2"/>
      <c r="H19" s="2"/>
      <c r="I19" s="2"/>
      <c r="J19" s="2"/>
      <c r="K19" s="2"/>
      <c r="L19" s="2"/>
      <c r="M19" s="2"/>
      <c r="N19" s="2"/>
    </row>
    <row r="20" spans="1:14" s="5" customFormat="1" ht="53.1" customHeight="1" x14ac:dyDescent="0.25">
      <c r="A20" s="4"/>
      <c r="B20" s="2"/>
      <c r="C20" s="2"/>
      <c r="D20" s="2"/>
      <c r="E20" s="2"/>
      <c r="F20" s="2"/>
      <c r="G20" s="2"/>
      <c r="H20" s="2"/>
      <c r="I20" s="2"/>
      <c r="J20" s="2"/>
      <c r="K20" s="2"/>
      <c r="L20" s="2"/>
      <c r="M20" s="2"/>
      <c r="N20" s="2"/>
    </row>
    <row r="21" spans="1:14" s="5" customFormat="1" ht="20.25" customHeight="1" x14ac:dyDescent="0.25">
      <c r="A21" s="4"/>
      <c r="B21" s="2"/>
      <c r="C21" s="2"/>
      <c r="D21" s="2"/>
      <c r="E21" s="2"/>
      <c r="F21" s="2"/>
      <c r="G21" s="2"/>
      <c r="H21" s="2"/>
      <c r="I21" s="2"/>
      <c r="J21" s="2"/>
      <c r="K21" s="2"/>
      <c r="L21" s="2"/>
      <c r="M21" s="2"/>
      <c r="N21" s="2"/>
    </row>
    <row r="26" spans="1:14" ht="27" customHeight="1" x14ac:dyDescent="0.25"/>
    <row r="27" spans="1:14" ht="108.75" customHeight="1" x14ac:dyDescent="0.25"/>
    <row r="28" spans="1:14" ht="55.5" customHeight="1" x14ac:dyDescent="0.25"/>
    <row r="29" spans="1:14" ht="67.5" customHeight="1" x14ac:dyDescent="0.25"/>
    <row r="30" spans="1:14" ht="99.75" customHeight="1" x14ac:dyDescent="0.25"/>
    <row r="31" spans="1:14" ht="114.75" customHeight="1" x14ac:dyDescent="0.25"/>
    <row r="32" spans="1:14" ht="73.5" customHeight="1" x14ac:dyDescent="0.25">
      <c r="B32" s="5"/>
    </row>
    <row r="33" ht="82.5" customHeight="1" x14ac:dyDescent="0.25"/>
    <row r="34" ht="28.5" customHeight="1" x14ac:dyDescent="0.25"/>
  </sheetData>
  <mergeCells count="11">
    <mergeCell ref="B15:N15"/>
    <mergeCell ref="B16:N16"/>
    <mergeCell ref="B17:N17"/>
    <mergeCell ref="B18:N18"/>
    <mergeCell ref="B6:N8"/>
    <mergeCell ref="B11:N11"/>
    <mergeCell ref="B9:N9"/>
    <mergeCell ref="B10:N10"/>
    <mergeCell ref="B12:N12"/>
    <mergeCell ref="B13:N13"/>
    <mergeCell ref="B14:N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1"/>
  </sheetPr>
  <dimension ref="A1:BE889"/>
  <sheetViews>
    <sheetView showGridLines="0" zoomScale="90" zoomScaleNormal="90" workbookViewId="0">
      <selection activeCell="C4" sqref="C4"/>
    </sheetView>
  </sheetViews>
  <sheetFormatPr baseColWidth="10" defaultColWidth="0" defaultRowHeight="15" customHeight="1" x14ac:dyDescent="0.3"/>
  <cols>
    <col min="1" max="1" width="33.42578125" style="20" customWidth="1"/>
    <col min="2" max="2" width="124.140625" style="20" customWidth="1"/>
    <col min="3" max="3" width="11.28515625" style="20" customWidth="1"/>
    <col min="4" max="4" width="16.28515625" style="20" customWidth="1"/>
    <col min="5" max="5" width="16" style="20" customWidth="1"/>
    <col min="6" max="37" width="3.7109375" style="20" hidden="1" customWidth="1"/>
    <col min="38" max="57" width="13" style="20" hidden="1" customWidth="1"/>
    <col min="58" max="16384" width="14.42578125" style="20" hidden="1"/>
  </cols>
  <sheetData>
    <row r="1" spans="1:57" ht="16.5" customHeight="1" x14ac:dyDescent="0.3">
      <c r="A1" s="21"/>
      <c r="B1" s="320"/>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row>
    <row r="2" spans="1:57" ht="16.5" customHeight="1" x14ac:dyDescent="0.3">
      <c r="A2" s="21"/>
      <c r="B2" s="320"/>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row>
    <row r="3" spans="1:57" ht="16.5" customHeight="1" x14ac:dyDescent="0.3">
      <c r="A3" s="21"/>
      <c r="B3" s="320"/>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row>
    <row r="4" spans="1:57" ht="16.5" customHeight="1" x14ac:dyDescent="0.3">
      <c r="A4" s="21"/>
      <c r="B4" s="320"/>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row>
    <row r="5" spans="1:57" ht="16.5" customHeight="1" x14ac:dyDescent="0.3">
      <c r="A5" s="21"/>
      <c r="B5" s="320"/>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row>
    <row r="6" spans="1:57" ht="16.5" customHeight="1" x14ac:dyDescent="0.3">
      <c r="A6" s="319" t="s">
        <v>8</v>
      </c>
      <c r="B6" s="319"/>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row>
    <row r="7" spans="1:57" ht="33" x14ac:dyDescent="0.3">
      <c r="A7" s="79" t="s">
        <v>9</v>
      </c>
      <c r="B7" s="23"/>
      <c r="C7" s="1"/>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ht="16.5" x14ac:dyDescent="0.3">
      <c r="A8" s="79" t="s">
        <v>10</v>
      </c>
      <c r="B8" s="23"/>
      <c r="C8" s="1"/>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row>
    <row r="9" spans="1:57" ht="45" customHeight="1" x14ac:dyDescent="0.3">
      <c r="A9" s="79" t="s">
        <v>11</v>
      </c>
      <c r="B9" s="23"/>
      <c r="C9" s="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row>
    <row r="10" spans="1:57" ht="37.5" customHeight="1" x14ac:dyDescent="0.3">
      <c r="A10" s="79" t="s">
        <v>12</v>
      </c>
      <c r="B10" s="19" t="s">
        <v>123</v>
      </c>
      <c r="C10" s="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row>
    <row r="11" spans="1:57" ht="66" customHeight="1" x14ac:dyDescent="0.3">
      <c r="A11" s="79" t="s">
        <v>14</v>
      </c>
      <c r="B11" s="24" t="s">
        <v>135</v>
      </c>
      <c r="C11" s="1"/>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row>
    <row r="12" spans="1:57" ht="33" x14ac:dyDescent="0.3">
      <c r="A12" s="210" t="s">
        <v>15</v>
      </c>
      <c r="B12" s="23"/>
      <c r="C12" s="1"/>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row>
    <row r="13" spans="1:57" ht="16.5" x14ac:dyDescent="0.3">
      <c r="A13" s="79" t="s">
        <v>16</v>
      </c>
      <c r="B13" s="25"/>
      <c r="C13" s="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row>
    <row r="14" spans="1:57" ht="33" x14ac:dyDescent="0.3">
      <c r="A14" s="79" t="s">
        <v>17</v>
      </c>
      <c r="B14" s="25"/>
      <c r="C14" s="1"/>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row>
    <row r="15" spans="1:57" ht="16.5" x14ac:dyDescent="0.3">
      <c r="A15" s="79" t="s">
        <v>18</v>
      </c>
      <c r="B15" s="23"/>
      <c r="C15" s="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row>
    <row r="16" spans="1:57" ht="16.5" x14ac:dyDescent="0.3">
      <c r="A16" s="79" t="s">
        <v>19</v>
      </c>
      <c r="B16" s="23"/>
      <c r="C16" s="1"/>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row>
    <row r="17" spans="1:57" ht="16.5" customHeight="1" x14ac:dyDescent="0.3">
      <c r="A17" s="21"/>
      <c r="B17" s="46"/>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row>
    <row r="18" spans="1:57" ht="16.5" customHeight="1" x14ac:dyDescent="0.3">
      <c r="A18" s="21"/>
      <c r="B18" s="46"/>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row>
    <row r="19" spans="1:57" ht="16.5" customHeight="1" x14ac:dyDescent="0.3">
      <c r="A19" s="21"/>
      <c r="B19" s="46"/>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row>
    <row r="20" spans="1:57" ht="16.5" customHeight="1" x14ac:dyDescent="0.3">
      <c r="A20" s="21"/>
      <c r="B20" s="46"/>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row>
    <row r="21" spans="1:57" ht="16.5" customHeight="1" x14ac:dyDescent="0.3">
      <c r="A21" s="21"/>
      <c r="B21" s="46"/>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row>
    <row r="22" spans="1:57" ht="16.5" customHeight="1" x14ac:dyDescent="0.3">
      <c r="A22" s="21"/>
      <c r="B22" s="46"/>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row>
    <row r="23" spans="1:57" ht="16.5" customHeight="1" x14ac:dyDescent="0.3">
      <c r="A23" s="21"/>
      <c r="B23" s="46"/>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row>
    <row r="24" spans="1:57" ht="16.5" customHeight="1" x14ac:dyDescent="0.3">
      <c r="A24" s="21"/>
      <c r="B24" s="46"/>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row>
    <row r="25" spans="1:57" ht="16.5" customHeight="1" x14ac:dyDescent="0.3">
      <c r="A25" s="21"/>
      <c r="B25" s="46"/>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row>
    <row r="26" spans="1:57" ht="16.5" customHeight="1" x14ac:dyDescent="0.3">
      <c r="A26" s="21"/>
      <c r="B26" s="46"/>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row>
    <row r="27" spans="1:57" ht="16.5" customHeight="1" x14ac:dyDescent="0.3">
      <c r="A27" s="21"/>
      <c r="B27" s="46"/>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row>
    <row r="28" spans="1:57" ht="16.5" customHeight="1" x14ac:dyDescent="0.3">
      <c r="A28" s="21"/>
      <c r="B28" s="46"/>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row>
    <row r="29" spans="1:57" ht="16.5" customHeight="1" x14ac:dyDescent="0.3">
      <c r="A29" s="21"/>
      <c r="B29" s="46"/>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row>
    <row r="30" spans="1:57" ht="16.5" customHeight="1" x14ac:dyDescent="0.3">
      <c r="A30" s="21"/>
      <c r="B30" s="46"/>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row>
    <row r="31" spans="1:57" ht="16.5" customHeight="1" x14ac:dyDescent="0.3">
      <c r="A31" s="21"/>
      <c r="B31" s="46"/>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row>
    <row r="32" spans="1:57" ht="16.5" customHeight="1" x14ac:dyDescent="0.3">
      <c r="A32" s="21"/>
      <c r="B32" s="46"/>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row>
    <row r="33" spans="1:57" ht="16.5" customHeight="1" x14ac:dyDescent="0.3">
      <c r="A33" s="21"/>
      <c r="B33" s="46"/>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row>
    <row r="34" spans="1:57" ht="16.5" customHeight="1" x14ac:dyDescent="0.3">
      <c r="A34" s="21"/>
      <c r="B34" s="46"/>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row>
    <row r="35" spans="1:57" ht="16.5" customHeight="1" x14ac:dyDescent="0.3">
      <c r="A35" s="21"/>
      <c r="B35" s="46"/>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row>
    <row r="36" spans="1:57" ht="16.5" customHeight="1" x14ac:dyDescent="0.3">
      <c r="A36" s="21"/>
      <c r="B36" s="46"/>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row>
    <row r="37" spans="1:57" ht="16.5" customHeight="1" x14ac:dyDescent="0.3">
      <c r="A37" s="21"/>
      <c r="B37" s="46"/>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row>
    <row r="38" spans="1:57" ht="16.5" customHeight="1" x14ac:dyDescent="0.3">
      <c r="A38" s="21"/>
      <c r="B38" s="46"/>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row>
    <row r="39" spans="1:57" ht="16.5" customHeight="1" x14ac:dyDescent="0.3">
      <c r="A39" s="21"/>
      <c r="B39" s="46"/>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row>
    <row r="40" spans="1:57" ht="16.5" customHeight="1" x14ac:dyDescent="0.3">
      <c r="A40" s="21"/>
      <c r="B40" s="46"/>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row>
    <row r="41" spans="1:57" ht="16.5" customHeight="1" x14ac:dyDescent="0.3">
      <c r="A41" s="21"/>
      <c r="B41" s="46"/>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row>
    <row r="42" spans="1:57" ht="16.5" customHeight="1" x14ac:dyDescent="0.3">
      <c r="A42" s="21"/>
      <c r="B42" s="46"/>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row>
    <row r="43" spans="1:57" ht="16.5" customHeight="1" x14ac:dyDescent="0.3">
      <c r="A43" s="21"/>
      <c r="B43" s="46"/>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row>
    <row r="44" spans="1:57" ht="16.5" customHeight="1" x14ac:dyDescent="0.3">
      <c r="A44" s="21"/>
      <c r="B44" s="46"/>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row>
    <row r="45" spans="1:57" ht="16.5" customHeight="1" x14ac:dyDescent="0.3">
      <c r="A45" s="21"/>
      <c r="B45" s="46"/>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row>
    <row r="46" spans="1:57" ht="16.5" customHeight="1" x14ac:dyDescent="0.3">
      <c r="A46" s="21"/>
      <c r="B46" s="46"/>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row>
    <row r="47" spans="1:57" ht="16.5" customHeight="1" x14ac:dyDescent="0.3">
      <c r="A47" s="21"/>
      <c r="B47" s="46"/>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row>
    <row r="48" spans="1:57" ht="16.5" customHeight="1" x14ac:dyDescent="0.3">
      <c r="A48" s="21"/>
      <c r="B48" s="46"/>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row>
    <row r="49" spans="1:57" ht="16.5" customHeight="1" x14ac:dyDescent="0.3">
      <c r="A49" s="21"/>
      <c r="B49" s="46"/>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row>
    <row r="50" spans="1:57" ht="16.5" customHeight="1" x14ac:dyDescent="0.3">
      <c r="A50" s="21"/>
      <c r="B50" s="46"/>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row>
    <row r="51" spans="1:57" ht="16.5" customHeight="1" x14ac:dyDescent="0.3">
      <c r="A51" s="21"/>
      <c r="B51" s="46"/>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row>
    <row r="52" spans="1:57" ht="16.5" customHeight="1" x14ac:dyDescent="0.3">
      <c r="A52" s="21"/>
      <c r="B52" s="4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row>
    <row r="53" spans="1:57" ht="16.5" customHeight="1" x14ac:dyDescent="0.3">
      <c r="A53" s="21"/>
      <c r="B53" s="46"/>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row>
    <row r="54" spans="1:57" ht="16.5" customHeight="1" x14ac:dyDescent="0.3">
      <c r="A54" s="21"/>
      <c r="B54" s="46"/>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row>
    <row r="55" spans="1:57" ht="16.5" customHeight="1" x14ac:dyDescent="0.3">
      <c r="A55" s="21"/>
      <c r="B55" s="46"/>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row>
    <row r="56" spans="1:57" ht="16.5" customHeight="1" x14ac:dyDescent="0.3">
      <c r="A56" s="21"/>
      <c r="B56" s="46"/>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row>
    <row r="57" spans="1:57" ht="16.5" customHeight="1" x14ac:dyDescent="0.3">
      <c r="A57" s="21"/>
      <c r="B57" s="46"/>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row>
    <row r="58" spans="1:57" ht="16.5" customHeight="1" x14ac:dyDescent="0.3">
      <c r="A58" s="21"/>
      <c r="B58" s="46"/>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row>
    <row r="59" spans="1:57" ht="16.5" customHeight="1" x14ac:dyDescent="0.3">
      <c r="A59" s="21"/>
      <c r="B59" s="46"/>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row>
    <row r="60" spans="1:57" ht="16.5" customHeight="1" x14ac:dyDescent="0.3">
      <c r="A60" s="21"/>
      <c r="B60" s="46"/>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row>
    <row r="61" spans="1:57" ht="16.5" customHeight="1" x14ac:dyDescent="0.3">
      <c r="A61" s="21"/>
      <c r="B61" s="46"/>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row>
    <row r="62" spans="1:57" ht="16.5" customHeight="1" x14ac:dyDescent="0.3">
      <c r="A62" s="21"/>
      <c r="B62" s="46"/>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row>
    <row r="63" spans="1:57" ht="16.5" customHeight="1" x14ac:dyDescent="0.3">
      <c r="A63" s="21"/>
      <c r="B63" s="46"/>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row>
    <row r="64" spans="1:57" ht="16.5" customHeight="1" x14ac:dyDescent="0.3">
      <c r="A64" s="21"/>
      <c r="B64" s="46"/>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row>
    <row r="65" spans="1:57" ht="16.5" customHeight="1" x14ac:dyDescent="0.3">
      <c r="A65" s="21"/>
      <c r="B65" s="46"/>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row>
    <row r="66" spans="1:57" ht="16.5" customHeight="1" x14ac:dyDescent="0.3">
      <c r="A66" s="21"/>
      <c r="B66" s="46"/>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row>
    <row r="67" spans="1:57" ht="16.5" customHeight="1" x14ac:dyDescent="0.3">
      <c r="A67" s="21"/>
      <c r="B67" s="46"/>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row>
    <row r="68" spans="1:57" ht="16.5" customHeight="1" x14ac:dyDescent="0.3">
      <c r="A68" s="21"/>
      <c r="B68" s="46"/>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row>
    <row r="69" spans="1:57" ht="16.5" customHeight="1" x14ac:dyDescent="0.3">
      <c r="A69" s="21"/>
      <c r="B69" s="46"/>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row>
    <row r="70" spans="1:57" ht="16.5" customHeight="1" x14ac:dyDescent="0.3">
      <c r="A70" s="21"/>
      <c r="B70" s="46"/>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row>
    <row r="71" spans="1:57" ht="16.5" customHeight="1" x14ac:dyDescent="0.3">
      <c r="A71" s="21"/>
      <c r="B71" s="46"/>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row>
    <row r="72" spans="1:57" ht="16.5" customHeight="1" x14ac:dyDescent="0.3">
      <c r="A72" s="21"/>
      <c r="B72" s="46"/>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row>
    <row r="73" spans="1:57" ht="16.5" customHeight="1" x14ac:dyDescent="0.3">
      <c r="A73" s="21"/>
      <c r="B73" s="46"/>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row>
    <row r="74" spans="1:57" ht="16.5" customHeight="1" x14ac:dyDescent="0.3">
      <c r="A74" s="21"/>
      <c r="B74" s="46"/>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row>
    <row r="75" spans="1:57" ht="16.5" customHeight="1" x14ac:dyDescent="0.3">
      <c r="A75" s="21"/>
      <c r="B75" s="46"/>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row>
    <row r="76" spans="1:57" ht="16.5" customHeight="1" x14ac:dyDescent="0.3">
      <c r="A76" s="21"/>
      <c r="B76" s="46"/>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row>
    <row r="77" spans="1:57" ht="16.5" customHeight="1" x14ac:dyDescent="0.3">
      <c r="A77" s="21"/>
      <c r="B77" s="46"/>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row>
    <row r="78" spans="1:57" ht="16.5" customHeight="1" x14ac:dyDescent="0.3">
      <c r="A78" s="21"/>
      <c r="B78" s="46"/>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row>
    <row r="79" spans="1:57" ht="16.5" customHeight="1" x14ac:dyDescent="0.3">
      <c r="A79" s="21"/>
      <c r="B79" s="46"/>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row>
    <row r="80" spans="1:57" ht="16.5" customHeight="1" x14ac:dyDescent="0.3">
      <c r="A80" s="21"/>
      <c r="B80" s="46"/>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row>
    <row r="81" spans="1:57" ht="16.5" customHeight="1" x14ac:dyDescent="0.3">
      <c r="A81" s="21"/>
      <c r="B81" s="46"/>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row>
    <row r="82" spans="1:57" ht="16.5" customHeight="1" x14ac:dyDescent="0.3">
      <c r="A82" s="21"/>
      <c r="B82" s="46"/>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row>
    <row r="83" spans="1:57" ht="16.5" customHeight="1" x14ac:dyDescent="0.3">
      <c r="A83" s="21"/>
      <c r="B83" s="46"/>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row>
    <row r="84" spans="1:57" ht="16.5" customHeight="1" x14ac:dyDescent="0.3">
      <c r="A84" s="21"/>
      <c r="B84" s="46"/>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row>
    <row r="85" spans="1:57" ht="16.5" customHeight="1" x14ac:dyDescent="0.3">
      <c r="A85" s="21"/>
      <c r="B85" s="46"/>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row>
    <row r="86" spans="1:57" ht="16.5" customHeight="1" x14ac:dyDescent="0.3">
      <c r="A86" s="21"/>
      <c r="B86" s="46"/>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row>
    <row r="87" spans="1:57" ht="16.5" customHeight="1" x14ac:dyDescent="0.3">
      <c r="A87" s="21"/>
      <c r="B87" s="46"/>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row>
    <row r="88" spans="1:57" ht="16.5" customHeight="1" x14ac:dyDescent="0.3">
      <c r="A88" s="21"/>
      <c r="B88" s="46"/>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row>
    <row r="89" spans="1:57" ht="16.5" customHeight="1" x14ac:dyDescent="0.3">
      <c r="A89" s="21"/>
      <c r="B89" s="46"/>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row>
    <row r="90" spans="1:57" ht="16.5" customHeight="1" x14ac:dyDescent="0.3">
      <c r="A90" s="21"/>
      <c r="B90" s="46"/>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row>
    <row r="91" spans="1:57" ht="16.5" customHeight="1" x14ac:dyDescent="0.3">
      <c r="A91" s="21"/>
      <c r="B91" s="46"/>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row>
    <row r="92" spans="1:57" ht="16.5" customHeight="1" x14ac:dyDescent="0.3">
      <c r="A92" s="21"/>
      <c r="B92" s="46"/>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row>
    <row r="93" spans="1:57" ht="16.5" customHeight="1" x14ac:dyDescent="0.3">
      <c r="A93" s="21"/>
      <c r="B93" s="46"/>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row>
    <row r="94" spans="1:57" ht="16.5" customHeight="1" x14ac:dyDescent="0.3">
      <c r="A94" s="21"/>
      <c r="B94" s="46"/>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row>
    <row r="95" spans="1:57" ht="16.5" customHeight="1" x14ac:dyDescent="0.3">
      <c r="A95" s="21"/>
      <c r="B95" s="46"/>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row>
    <row r="96" spans="1:57" ht="16.5" customHeight="1" x14ac:dyDescent="0.3">
      <c r="A96" s="21"/>
      <c r="B96" s="46"/>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row>
    <row r="97" spans="1:57" ht="16.5" customHeight="1" x14ac:dyDescent="0.3">
      <c r="A97" s="21"/>
      <c r="B97" s="46"/>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row>
    <row r="98" spans="1:57" ht="16.5" customHeight="1" x14ac:dyDescent="0.3">
      <c r="A98" s="21"/>
      <c r="B98" s="46"/>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row>
    <row r="99" spans="1:57" ht="16.5" customHeight="1" x14ac:dyDescent="0.3">
      <c r="A99" s="21"/>
      <c r="B99" s="46"/>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row>
    <row r="100" spans="1:57" ht="16.5" customHeight="1" x14ac:dyDescent="0.3">
      <c r="A100" s="21"/>
      <c r="B100" s="46"/>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row>
    <row r="101" spans="1:57" ht="16.5" customHeight="1" x14ac:dyDescent="0.3">
      <c r="A101" s="21"/>
      <c r="B101" s="46"/>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row>
    <row r="102" spans="1:57" ht="16.5" customHeight="1" x14ac:dyDescent="0.3">
      <c r="A102" s="21"/>
      <c r="B102" s="46"/>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row>
    <row r="103" spans="1:57" ht="16.5" customHeight="1" x14ac:dyDescent="0.3">
      <c r="A103" s="21"/>
      <c r="B103" s="46"/>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row>
    <row r="104" spans="1:57" ht="16.5" customHeight="1" x14ac:dyDescent="0.3">
      <c r="A104" s="21"/>
      <c r="B104" s="46"/>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row>
    <row r="105" spans="1:57" ht="16.5" customHeight="1" x14ac:dyDescent="0.3">
      <c r="A105" s="21"/>
      <c r="B105" s="46"/>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row>
    <row r="106" spans="1:57" ht="16.5" customHeight="1" x14ac:dyDescent="0.3">
      <c r="A106" s="21"/>
      <c r="B106" s="46"/>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row>
    <row r="107" spans="1:57" ht="16.5" customHeight="1" x14ac:dyDescent="0.3">
      <c r="A107" s="21"/>
      <c r="B107" s="46"/>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row>
    <row r="108" spans="1:57" ht="16.5" customHeight="1" x14ac:dyDescent="0.3">
      <c r="A108" s="21"/>
      <c r="B108" s="46"/>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row>
    <row r="109" spans="1:57" ht="16.5" customHeight="1" x14ac:dyDescent="0.3">
      <c r="A109" s="21"/>
      <c r="B109" s="46"/>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row>
    <row r="110" spans="1:57" ht="16.5" customHeight="1" x14ac:dyDescent="0.3">
      <c r="A110" s="21"/>
      <c r="B110" s="46"/>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row>
    <row r="111" spans="1:57" ht="16.5" customHeight="1" x14ac:dyDescent="0.3">
      <c r="A111" s="21"/>
      <c r="B111" s="46"/>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row>
    <row r="112" spans="1:57" ht="16.5" customHeight="1" x14ac:dyDescent="0.3">
      <c r="A112" s="21"/>
      <c r="B112" s="46"/>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row>
    <row r="113" spans="1:57" ht="16.5" customHeight="1" x14ac:dyDescent="0.3">
      <c r="A113" s="21"/>
      <c r="B113" s="46"/>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row>
    <row r="114" spans="1:57" ht="16.5" customHeight="1" x14ac:dyDescent="0.3">
      <c r="A114" s="21"/>
      <c r="B114" s="46"/>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row>
    <row r="115" spans="1:57" ht="16.5" customHeight="1" x14ac:dyDescent="0.3">
      <c r="A115" s="21"/>
      <c r="B115" s="46"/>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row>
    <row r="116" spans="1:57" ht="16.5" customHeight="1" x14ac:dyDescent="0.3">
      <c r="A116" s="21"/>
      <c r="B116" s="46"/>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row>
    <row r="117" spans="1:57" ht="16.5" customHeight="1" x14ac:dyDescent="0.3">
      <c r="A117" s="21"/>
      <c r="B117" s="46"/>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row>
    <row r="118" spans="1:57" ht="16.5" customHeight="1" x14ac:dyDescent="0.3">
      <c r="A118" s="21"/>
      <c r="B118" s="46"/>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row>
    <row r="119" spans="1:57" ht="16.5" customHeight="1" x14ac:dyDescent="0.3">
      <c r="A119" s="21"/>
      <c r="B119" s="46"/>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row>
    <row r="120" spans="1:57" ht="16.5" customHeight="1" x14ac:dyDescent="0.3">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row>
    <row r="121" spans="1:57" ht="16.5" customHeight="1" x14ac:dyDescent="0.3">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row>
    <row r="122" spans="1:57" ht="16.5" customHeight="1" x14ac:dyDescent="0.3">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row>
    <row r="123" spans="1:57" ht="16.5" customHeight="1" x14ac:dyDescent="0.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row>
    <row r="124" spans="1:57" ht="16.5" customHeight="1" x14ac:dyDescent="0.3">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row>
    <row r="125" spans="1:57" ht="16.5" customHeight="1" x14ac:dyDescent="0.3">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row>
    <row r="126" spans="1:57" ht="16.5" customHeight="1" x14ac:dyDescent="0.3">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row>
    <row r="127" spans="1:57" ht="16.5" customHeight="1" x14ac:dyDescent="0.3">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row>
    <row r="128" spans="1:57" ht="16.5" customHeight="1" x14ac:dyDescent="0.3">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row>
    <row r="129" spans="1:57" ht="16.5" customHeight="1" x14ac:dyDescent="0.3">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row>
    <row r="130" spans="1:57" ht="16.5" customHeight="1" x14ac:dyDescent="0.3">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row>
    <row r="131" spans="1:57" ht="16.5" customHeight="1" x14ac:dyDescent="0.3">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row>
    <row r="132" spans="1:57" ht="16.5" customHeight="1" x14ac:dyDescent="0.3">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row>
    <row r="133" spans="1:57" ht="16.5" customHeight="1" x14ac:dyDescent="0.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row>
    <row r="134" spans="1:57" ht="16.5" customHeight="1" x14ac:dyDescent="0.3">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row>
    <row r="135" spans="1:57" ht="16.5" customHeight="1" x14ac:dyDescent="0.3">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row>
    <row r="136" spans="1:57" ht="16.5" customHeight="1" x14ac:dyDescent="0.3">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row>
    <row r="137" spans="1:57" ht="16.5" customHeight="1" x14ac:dyDescent="0.3">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row>
    <row r="138" spans="1:57" ht="16.5" customHeight="1" x14ac:dyDescent="0.3">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row>
    <row r="139" spans="1:57" ht="16.5" customHeight="1" x14ac:dyDescent="0.3">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row>
    <row r="140" spans="1:57" ht="16.5" customHeight="1" x14ac:dyDescent="0.3">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row>
    <row r="141" spans="1:57" ht="16.5" customHeight="1" x14ac:dyDescent="0.3">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row>
    <row r="142" spans="1:57" ht="16.5" customHeight="1" x14ac:dyDescent="0.3">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row>
    <row r="143" spans="1:57" ht="16.5" customHeight="1" x14ac:dyDescent="0.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row>
    <row r="144" spans="1:57" ht="16.5" customHeight="1" x14ac:dyDescent="0.3">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row>
    <row r="145" spans="1:57" ht="16.5" customHeight="1" x14ac:dyDescent="0.3">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row>
    <row r="146" spans="1:57" ht="16.5" customHeight="1" x14ac:dyDescent="0.3">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row>
    <row r="147" spans="1:57" ht="16.5" customHeight="1" x14ac:dyDescent="0.3">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row>
    <row r="148" spans="1:57" ht="16.5" customHeight="1" x14ac:dyDescent="0.3">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row>
    <row r="149" spans="1:57" ht="16.5" customHeight="1" x14ac:dyDescent="0.3">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row>
    <row r="150" spans="1:57" ht="16.5" customHeight="1" x14ac:dyDescent="0.3">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row>
    <row r="151" spans="1:57" ht="16.5" customHeight="1" x14ac:dyDescent="0.3">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row>
    <row r="152" spans="1:57" ht="16.5" customHeight="1" x14ac:dyDescent="0.3">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row>
    <row r="153" spans="1:57" ht="16.5" customHeight="1" x14ac:dyDescent="0.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row>
    <row r="154" spans="1:57" ht="16.5" customHeight="1" x14ac:dyDescent="0.3">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row>
    <row r="155" spans="1:57" ht="16.5" customHeight="1" x14ac:dyDescent="0.3">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row>
    <row r="156" spans="1:57" ht="16.5" customHeight="1" x14ac:dyDescent="0.3">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row>
    <row r="157" spans="1:57" ht="16.5" customHeight="1" x14ac:dyDescent="0.3">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row>
    <row r="158" spans="1:57" ht="16.5" customHeight="1" x14ac:dyDescent="0.3">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row>
    <row r="159" spans="1:57" ht="16.5" customHeight="1" x14ac:dyDescent="0.3">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row>
    <row r="160" spans="1:57" ht="16.5" customHeight="1" x14ac:dyDescent="0.3">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row>
    <row r="161" spans="1:57" ht="16.5" customHeight="1" x14ac:dyDescent="0.3">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row>
    <row r="162" spans="1:57" ht="16.5" customHeight="1" x14ac:dyDescent="0.3">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row>
    <row r="163" spans="1:57" ht="16.5" customHeight="1" x14ac:dyDescent="0.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row>
    <row r="164" spans="1:57" ht="16.5" customHeight="1" x14ac:dyDescent="0.3">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row>
    <row r="165" spans="1:57" ht="16.5" customHeight="1" x14ac:dyDescent="0.3">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row>
    <row r="166" spans="1:57" ht="16.5" customHeight="1" x14ac:dyDescent="0.3">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row>
    <row r="167" spans="1:57" ht="16.5" customHeight="1" x14ac:dyDescent="0.3">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row>
    <row r="168" spans="1:57" ht="16.5" customHeight="1" x14ac:dyDescent="0.3">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row>
    <row r="169" spans="1:57" ht="16.5" customHeight="1" x14ac:dyDescent="0.3">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row>
    <row r="170" spans="1:57" ht="16.5" customHeight="1" x14ac:dyDescent="0.3">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row>
    <row r="171" spans="1:57" ht="16.5" customHeight="1" x14ac:dyDescent="0.3">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row>
    <row r="172" spans="1:57" ht="16.5" customHeight="1" x14ac:dyDescent="0.3">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row>
    <row r="173" spans="1:57" ht="16.5" customHeight="1" x14ac:dyDescent="0.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row>
    <row r="174" spans="1:57" ht="16.5" customHeight="1" x14ac:dyDescent="0.3">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row>
    <row r="175" spans="1:57" ht="16.5" customHeight="1" x14ac:dyDescent="0.3">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row>
    <row r="176" spans="1:57" ht="16.5" customHeight="1" x14ac:dyDescent="0.3">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row>
    <row r="177" spans="1:57" ht="16.5" customHeight="1" x14ac:dyDescent="0.3">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row>
    <row r="178" spans="1:57" ht="16.5" customHeight="1" x14ac:dyDescent="0.3">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row>
    <row r="179" spans="1:57" ht="16.5" customHeight="1" x14ac:dyDescent="0.3">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row>
    <row r="180" spans="1:57" ht="16.5" customHeight="1" x14ac:dyDescent="0.3">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row>
    <row r="181" spans="1:57" ht="16.5" customHeight="1" x14ac:dyDescent="0.3">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row>
    <row r="182" spans="1:57" ht="16.5" customHeight="1" x14ac:dyDescent="0.3">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row>
    <row r="183" spans="1:57" ht="16.5" customHeight="1" x14ac:dyDescent="0.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row>
    <row r="184" spans="1:57" ht="16.5" customHeight="1" x14ac:dyDescent="0.3">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row>
    <row r="185" spans="1:57" ht="16.5" customHeight="1" x14ac:dyDescent="0.3">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row>
    <row r="186" spans="1:57" ht="16.5" customHeight="1" x14ac:dyDescent="0.3">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row>
    <row r="187" spans="1:57" ht="16.5" customHeight="1" x14ac:dyDescent="0.3">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row>
    <row r="188" spans="1:57" ht="16.5" customHeight="1" x14ac:dyDescent="0.3">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row>
    <row r="189" spans="1:57" ht="16.5" customHeight="1" x14ac:dyDescent="0.3">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row>
    <row r="190" spans="1:57" ht="16.5" customHeight="1" x14ac:dyDescent="0.3">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row>
    <row r="191" spans="1:57" ht="16.5" customHeight="1" x14ac:dyDescent="0.3">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row>
    <row r="192" spans="1:57" ht="16.5" customHeight="1" x14ac:dyDescent="0.3">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row>
    <row r="193" spans="1:57" ht="16.5" customHeight="1" x14ac:dyDescent="0.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row>
    <row r="194" spans="1:57" ht="16.5" customHeight="1" x14ac:dyDescent="0.3">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row>
    <row r="195" spans="1:57" ht="16.5" customHeight="1" x14ac:dyDescent="0.3">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row>
    <row r="196" spans="1:57" ht="16.5" customHeight="1" x14ac:dyDescent="0.3">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row>
    <row r="197" spans="1:57" ht="16.5" customHeight="1" x14ac:dyDescent="0.3">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row>
    <row r="198" spans="1:57" ht="16.5" customHeight="1" x14ac:dyDescent="0.3">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row>
    <row r="199" spans="1:57" ht="16.5" customHeight="1" x14ac:dyDescent="0.3">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row>
    <row r="200" spans="1:57" ht="16.5" customHeight="1" x14ac:dyDescent="0.3">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row>
    <row r="201" spans="1:57" ht="16.5" customHeight="1" x14ac:dyDescent="0.3">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row>
    <row r="202" spans="1:57" ht="16.5" customHeight="1" x14ac:dyDescent="0.3">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row>
    <row r="203" spans="1:57" ht="16.5" customHeight="1" x14ac:dyDescent="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row>
    <row r="204" spans="1:57" ht="16.5" customHeight="1" x14ac:dyDescent="0.3">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row>
    <row r="205" spans="1:57" ht="16.5" customHeight="1" x14ac:dyDescent="0.3">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row>
    <row r="206" spans="1:57" ht="16.5" customHeight="1" x14ac:dyDescent="0.3">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row>
    <row r="207" spans="1:57" ht="16.5" customHeight="1" x14ac:dyDescent="0.3">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row>
    <row r="208" spans="1:57" ht="16.5" customHeight="1" x14ac:dyDescent="0.3">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row>
    <row r="209" spans="1:57" ht="16.5" customHeight="1" x14ac:dyDescent="0.3">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row>
    <row r="210" spans="1:57" ht="16.5" customHeight="1" x14ac:dyDescent="0.3">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row>
    <row r="211" spans="1:57" ht="16.5" customHeight="1" x14ac:dyDescent="0.3">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row>
    <row r="212" spans="1:57" ht="16.5" customHeight="1" x14ac:dyDescent="0.3">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row>
    <row r="213" spans="1:57" ht="16.5" customHeight="1" x14ac:dyDescent="0.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row>
    <row r="214" spans="1:57" ht="16.5" customHeight="1" x14ac:dyDescent="0.3">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row>
    <row r="215" spans="1:57" ht="16.5" customHeight="1" x14ac:dyDescent="0.3">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row>
    <row r="216" spans="1:57" ht="16.5" customHeight="1" x14ac:dyDescent="0.3">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row>
    <row r="217" spans="1:57" ht="16.5" customHeight="1" x14ac:dyDescent="0.3">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row>
    <row r="218" spans="1:57" ht="16.5" customHeight="1" x14ac:dyDescent="0.3">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row>
    <row r="219" spans="1:57" ht="16.5" customHeight="1" x14ac:dyDescent="0.3">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row>
    <row r="220" spans="1:57" ht="16.5" customHeight="1" x14ac:dyDescent="0.3">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row>
    <row r="221" spans="1:57" ht="16.5" customHeight="1" x14ac:dyDescent="0.3">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row>
    <row r="222" spans="1:57" ht="16.5" customHeight="1" x14ac:dyDescent="0.3">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row>
    <row r="223" spans="1:57" ht="16.5" customHeight="1" x14ac:dyDescent="0.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row>
    <row r="224" spans="1:57" ht="16.5" customHeight="1" x14ac:dyDescent="0.3">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row>
    <row r="225" spans="1:57" ht="16.5" customHeight="1" x14ac:dyDescent="0.3">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row>
    <row r="226" spans="1:57" ht="16.5" customHeight="1" x14ac:dyDescent="0.3">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row>
    <row r="227" spans="1:57" ht="16.5" customHeight="1" x14ac:dyDescent="0.3">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row>
    <row r="228" spans="1:57" ht="16.5" customHeight="1" x14ac:dyDescent="0.3">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row>
    <row r="229" spans="1:57" ht="16.5" customHeight="1" x14ac:dyDescent="0.3">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row>
    <row r="230" spans="1:57" ht="16.5" customHeight="1" x14ac:dyDescent="0.3">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row>
    <row r="231" spans="1:57" ht="16.5" customHeight="1" x14ac:dyDescent="0.3">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row>
    <row r="232" spans="1:57" ht="16.5" customHeight="1" x14ac:dyDescent="0.3">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row>
    <row r="233" spans="1:57" ht="16.5" customHeight="1" x14ac:dyDescent="0.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row>
    <row r="234" spans="1:57" ht="16.5" customHeight="1" x14ac:dyDescent="0.3">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row>
    <row r="235" spans="1:57" ht="16.5" customHeight="1" x14ac:dyDescent="0.3">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row>
    <row r="236" spans="1:57" ht="16.5" customHeight="1" x14ac:dyDescent="0.3">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row>
    <row r="237" spans="1:57" ht="16.5" customHeight="1" x14ac:dyDescent="0.3">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row>
    <row r="238" spans="1:57" ht="16.5" customHeight="1" x14ac:dyDescent="0.3">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row>
    <row r="239" spans="1:57" ht="16.5" customHeight="1" x14ac:dyDescent="0.3">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row>
    <row r="240" spans="1:57" ht="16.5" customHeight="1" x14ac:dyDescent="0.3">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row>
    <row r="241" spans="1:57" ht="16.5" customHeight="1" x14ac:dyDescent="0.3">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row>
    <row r="242" spans="1:57" ht="16.5" customHeight="1" x14ac:dyDescent="0.3">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row>
    <row r="243" spans="1:57" ht="16.5" customHeight="1" x14ac:dyDescent="0.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row>
    <row r="244" spans="1:57" ht="16.5" customHeight="1" x14ac:dyDescent="0.3">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row>
    <row r="245" spans="1:57" ht="16.5" customHeight="1" x14ac:dyDescent="0.3">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row>
    <row r="246" spans="1:57" ht="16.5" customHeight="1" x14ac:dyDescent="0.3">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row>
    <row r="247" spans="1:57" ht="16.5" customHeight="1" x14ac:dyDescent="0.3">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row>
    <row r="248" spans="1:57" ht="16.5" customHeight="1" x14ac:dyDescent="0.3">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row>
    <row r="249" spans="1:57" ht="16.5" customHeight="1" x14ac:dyDescent="0.3">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row>
    <row r="250" spans="1:57" ht="16.5" customHeight="1" x14ac:dyDescent="0.3">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row>
    <row r="251" spans="1:57" ht="16.5" customHeight="1" x14ac:dyDescent="0.3">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row>
    <row r="252" spans="1:57" ht="16.5" customHeight="1" x14ac:dyDescent="0.3">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row>
    <row r="253" spans="1:57" ht="16.5" customHeight="1" x14ac:dyDescent="0.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row>
    <row r="254" spans="1:57" ht="16.5" customHeight="1" x14ac:dyDescent="0.3">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row>
    <row r="255" spans="1:57" ht="16.5" customHeight="1" x14ac:dyDescent="0.3">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row>
    <row r="256" spans="1:57" ht="16.5" customHeight="1" x14ac:dyDescent="0.3">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row>
    <row r="257" spans="1:57" ht="16.5" customHeight="1" x14ac:dyDescent="0.3">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row>
    <row r="258" spans="1:57" ht="16.5" customHeight="1" x14ac:dyDescent="0.3">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row>
    <row r="259" spans="1:57" ht="16.5" customHeight="1" x14ac:dyDescent="0.3">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row>
    <row r="260" spans="1:57" ht="16.5" customHeight="1" x14ac:dyDescent="0.3">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row>
    <row r="261" spans="1:57" ht="16.5" customHeight="1" x14ac:dyDescent="0.3">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row>
    <row r="262" spans="1:57" ht="16.5" customHeight="1" x14ac:dyDescent="0.3">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row>
    <row r="263" spans="1:57" ht="16.5" customHeight="1" x14ac:dyDescent="0.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row>
    <row r="264" spans="1:57" ht="16.5" customHeight="1" x14ac:dyDescent="0.3">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row>
    <row r="265" spans="1:57" ht="16.5" customHeight="1" x14ac:dyDescent="0.3">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row>
    <row r="266" spans="1:57" ht="16.5" customHeight="1" x14ac:dyDescent="0.3">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row>
    <row r="267" spans="1:57" ht="16.5" customHeight="1" x14ac:dyDescent="0.3">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row>
    <row r="268" spans="1:57" ht="16.5" customHeight="1" x14ac:dyDescent="0.3">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row>
    <row r="269" spans="1:57" ht="16.5" customHeight="1" x14ac:dyDescent="0.3">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row>
    <row r="270" spans="1:57" ht="16.5" customHeight="1" x14ac:dyDescent="0.3">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row>
    <row r="271" spans="1:57" ht="16.5" customHeight="1" x14ac:dyDescent="0.3">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row>
    <row r="272" spans="1:57" ht="16.5" customHeight="1" x14ac:dyDescent="0.3">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row>
    <row r="273" spans="1:57" ht="16.5" customHeight="1" x14ac:dyDescent="0.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row>
    <row r="274" spans="1:57" ht="16.5" customHeight="1" x14ac:dyDescent="0.3">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row>
    <row r="275" spans="1:57" ht="16.5" customHeight="1" x14ac:dyDescent="0.3">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row>
    <row r="276" spans="1:57" ht="16.5" customHeight="1" x14ac:dyDescent="0.3">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row>
    <row r="277" spans="1:57" ht="16.5" customHeight="1" x14ac:dyDescent="0.3">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row>
    <row r="278" spans="1:57" ht="16.5" customHeight="1" x14ac:dyDescent="0.3">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row>
    <row r="279" spans="1:57" ht="16.5" customHeight="1" x14ac:dyDescent="0.3">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row>
    <row r="280" spans="1:57" ht="16.5" customHeight="1" x14ac:dyDescent="0.3">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row>
    <row r="281" spans="1:57" ht="16.5" customHeight="1" x14ac:dyDescent="0.3">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row>
    <row r="282" spans="1:57" ht="16.5" customHeight="1" x14ac:dyDescent="0.3">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row>
    <row r="283" spans="1:57" ht="16.5" customHeight="1" x14ac:dyDescent="0.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row>
    <row r="284" spans="1:57" ht="16.5" customHeight="1" x14ac:dyDescent="0.3">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row>
    <row r="285" spans="1:57" ht="16.5" customHeight="1" x14ac:dyDescent="0.3">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row>
    <row r="286" spans="1:57" ht="16.5" customHeight="1" x14ac:dyDescent="0.3">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row>
    <row r="287" spans="1:57" ht="16.5" customHeight="1" x14ac:dyDescent="0.3">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row>
    <row r="288" spans="1:57" ht="16.5" customHeight="1" x14ac:dyDescent="0.3">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row>
    <row r="289" spans="1:57" ht="16.5" customHeight="1" x14ac:dyDescent="0.3">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row>
    <row r="290" spans="1:57" ht="16.5" customHeight="1" x14ac:dyDescent="0.3">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row>
    <row r="291" spans="1:57" ht="16.5" customHeight="1" x14ac:dyDescent="0.3">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row>
    <row r="292" spans="1:57" ht="16.5" customHeight="1" x14ac:dyDescent="0.3">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row>
    <row r="293" spans="1:57" ht="16.5" customHeight="1" x14ac:dyDescent="0.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row>
    <row r="294" spans="1:57" ht="16.5" customHeight="1" x14ac:dyDescent="0.3">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row>
    <row r="295" spans="1:57" ht="16.5" customHeight="1" x14ac:dyDescent="0.3">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row>
    <row r="296" spans="1:57" ht="16.5" customHeight="1" x14ac:dyDescent="0.3">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row>
    <row r="297" spans="1:57" ht="16.5" customHeight="1" x14ac:dyDescent="0.3">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row>
    <row r="298" spans="1:57" ht="16.5" customHeight="1" x14ac:dyDescent="0.3">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row>
    <row r="299" spans="1:57" ht="16.5" customHeight="1" x14ac:dyDescent="0.3">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row>
    <row r="300" spans="1:57" ht="16.5" customHeight="1" x14ac:dyDescent="0.3">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row>
    <row r="301" spans="1:57" ht="16.5" customHeight="1" x14ac:dyDescent="0.3">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row>
    <row r="302" spans="1:57" ht="16.5" customHeight="1" x14ac:dyDescent="0.3">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row>
    <row r="303" spans="1:57" ht="16.5" customHeight="1" x14ac:dyDescent="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row>
    <row r="304" spans="1:57" ht="16.5" customHeight="1" x14ac:dyDescent="0.3">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row>
    <row r="305" spans="1:57" ht="16.5" customHeight="1" x14ac:dyDescent="0.3">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row>
    <row r="306" spans="1:57" ht="16.5" customHeight="1" x14ac:dyDescent="0.3">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row>
    <row r="307" spans="1:57" ht="16.5" customHeight="1" x14ac:dyDescent="0.3">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row>
    <row r="308" spans="1:57" ht="16.5" customHeight="1" x14ac:dyDescent="0.3">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row>
    <row r="309" spans="1:57" ht="16.5" customHeight="1" x14ac:dyDescent="0.3">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row>
    <row r="310" spans="1:57" ht="16.5" customHeight="1" x14ac:dyDescent="0.3">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row>
    <row r="311" spans="1:57" ht="16.5" customHeight="1" x14ac:dyDescent="0.3">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row>
    <row r="312" spans="1:57" ht="16.5" customHeight="1" x14ac:dyDescent="0.3">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row>
    <row r="313" spans="1:57" ht="16.5" customHeight="1" x14ac:dyDescent="0.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row>
    <row r="314" spans="1:57" ht="16.5" customHeight="1" x14ac:dyDescent="0.3">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row>
    <row r="315" spans="1:57" ht="16.5" customHeight="1" x14ac:dyDescent="0.3">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row>
    <row r="316" spans="1:57" ht="16.5" customHeight="1" x14ac:dyDescent="0.3">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row>
    <row r="317" spans="1:57" ht="16.5" customHeight="1" x14ac:dyDescent="0.3">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row>
    <row r="318" spans="1:57" ht="16.5" customHeight="1" x14ac:dyDescent="0.3">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row>
    <row r="319" spans="1:57" ht="16.5" customHeight="1" x14ac:dyDescent="0.3">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row>
    <row r="320" spans="1:57" ht="16.5" customHeight="1" x14ac:dyDescent="0.3">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row>
    <row r="321" spans="1:57" ht="16.5" customHeight="1" x14ac:dyDescent="0.3">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row>
    <row r="322" spans="1:57" ht="16.5" customHeight="1" x14ac:dyDescent="0.3">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row>
    <row r="323" spans="1:57" ht="16.5" customHeight="1" x14ac:dyDescent="0.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row>
    <row r="324" spans="1:57" ht="16.5" customHeight="1" x14ac:dyDescent="0.3">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row>
    <row r="325" spans="1:57" ht="16.5" customHeight="1" x14ac:dyDescent="0.3">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row>
    <row r="326" spans="1:57" ht="16.5" customHeight="1" x14ac:dyDescent="0.3">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row>
    <row r="327" spans="1:57" ht="16.5" customHeight="1" x14ac:dyDescent="0.3">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row>
    <row r="328" spans="1:57" ht="16.5" customHeight="1" x14ac:dyDescent="0.3">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row>
    <row r="329" spans="1:57" ht="16.5" customHeight="1" x14ac:dyDescent="0.3">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row>
    <row r="330" spans="1:57" ht="16.5" customHeight="1" x14ac:dyDescent="0.3">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row>
    <row r="331" spans="1:57" ht="16.5" customHeight="1" x14ac:dyDescent="0.3">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row>
    <row r="332" spans="1:57" ht="16.5" customHeight="1" x14ac:dyDescent="0.3">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row>
    <row r="333" spans="1:57" ht="16.5" customHeight="1" x14ac:dyDescent="0.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row>
    <row r="334" spans="1:57" ht="16.5" customHeight="1" x14ac:dyDescent="0.3">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row>
    <row r="335" spans="1:57" ht="16.5" customHeight="1" x14ac:dyDescent="0.3">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row>
    <row r="336" spans="1:57" ht="16.5" customHeight="1" x14ac:dyDescent="0.3">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row>
    <row r="337" spans="1:57" ht="16.5" customHeight="1" x14ac:dyDescent="0.3">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row>
    <row r="338" spans="1:57" ht="16.5" customHeight="1" x14ac:dyDescent="0.3">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row>
    <row r="339" spans="1:57" ht="16.5" customHeight="1" x14ac:dyDescent="0.3">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row>
    <row r="340" spans="1:57" ht="16.5" customHeight="1" x14ac:dyDescent="0.3">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row>
    <row r="341" spans="1:57" ht="16.5" customHeight="1" x14ac:dyDescent="0.3">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row>
    <row r="342" spans="1:57" ht="16.5" customHeight="1" x14ac:dyDescent="0.3">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row>
    <row r="343" spans="1:57" ht="16.5" customHeight="1" x14ac:dyDescent="0.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row>
    <row r="344" spans="1:57" ht="16.5" customHeight="1" x14ac:dyDescent="0.3">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row>
    <row r="345" spans="1:57" ht="16.5" customHeight="1" x14ac:dyDescent="0.3">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row>
    <row r="346" spans="1:57" ht="16.5" customHeight="1" x14ac:dyDescent="0.3">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row>
    <row r="347" spans="1:57" ht="16.5" customHeight="1" x14ac:dyDescent="0.3">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row>
    <row r="348" spans="1:57" ht="16.5" customHeight="1" x14ac:dyDescent="0.3">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row>
    <row r="349" spans="1:57" ht="16.5" customHeight="1" x14ac:dyDescent="0.3">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row>
    <row r="350" spans="1:57" ht="16.5" customHeight="1" x14ac:dyDescent="0.3">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row>
    <row r="351" spans="1:57" ht="16.5" customHeight="1" x14ac:dyDescent="0.3">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row>
    <row r="352" spans="1:57" ht="16.5" customHeight="1" x14ac:dyDescent="0.3">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row>
    <row r="353" spans="1:57" ht="16.5" customHeight="1" x14ac:dyDescent="0.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row>
    <row r="354" spans="1:57" ht="16.5" customHeight="1" x14ac:dyDescent="0.3">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row>
    <row r="355" spans="1:57" ht="16.5" customHeight="1" x14ac:dyDescent="0.3">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row>
    <row r="356" spans="1:57" ht="16.5" customHeight="1" x14ac:dyDescent="0.3">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row>
    <row r="357" spans="1:57" ht="16.5" customHeight="1" x14ac:dyDescent="0.3">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row>
    <row r="358" spans="1:57" ht="16.5" customHeight="1" x14ac:dyDescent="0.3">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row>
    <row r="359" spans="1:57" ht="16.5" customHeight="1" x14ac:dyDescent="0.3">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row>
    <row r="360" spans="1:57" ht="16.5" customHeight="1" x14ac:dyDescent="0.3">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row>
    <row r="361" spans="1:57" ht="16.5" customHeight="1" x14ac:dyDescent="0.3">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row>
    <row r="362" spans="1:57" ht="16.5" customHeight="1" x14ac:dyDescent="0.3">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row>
    <row r="363" spans="1:57" ht="16.5" customHeight="1" x14ac:dyDescent="0.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row>
    <row r="364" spans="1:57" ht="16.5" customHeight="1" x14ac:dyDescent="0.3">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row>
    <row r="365" spans="1:57" ht="16.5" customHeight="1" x14ac:dyDescent="0.3">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row>
    <row r="366" spans="1:57" ht="16.5" customHeight="1" x14ac:dyDescent="0.3">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row>
    <row r="367" spans="1:57" ht="16.5" customHeight="1" x14ac:dyDescent="0.3">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row>
    <row r="368" spans="1:57" ht="16.5" customHeight="1" x14ac:dyDescent="0.3">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row>
    <row r="369" spans="1:57" ht="16.5" customHeight="1" x14ac:dyDescent="0.3">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row>
    <row r="370" spans="1:57" ht="16.5" customHeight="1" x14ac:dyDescent="0.3">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row>
    <row r="371" spans="1:57" ht="16.5" customHeight="1" x14ac:dyDescent="0.3">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row>
    <row r="372" spans="1:57" ht="16.5" customHeight="1" x14ac:dyDescent="0.3">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row>
    <row r="373" spans="1:57" ht="16.5" customHeight="1" x14ac:dyDescent="0.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row>
    <row r="374" spans="1:57" ht="16.5" customHeight="1" x14ac:dyDescent="0.3">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row>
    <row r="375" spans="1:57" ht="16.5" customHeight="1" x14ac:dyDescent="0.3">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row>
    <row r="376" spans="1:57" ht="16.5" customHeight="1" x14ac:dyDescent="0.3">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row>
    <row r="377" spans="1:57" ht="16.5" customHeight="1" x14ac:dyDescent="0.3">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row>
    <row r="378" spans="1:57" ht="16.5" customHeight="1" x14ac:dyDescent="0.3">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row>
    <row r="379" spans="1:57" ht="16.5" customHeight="1" x14ac:dyDescent="0.3">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row>
    <row r="380" spans="1:57" ht="16.5" customHeight="1" x14ac:dyDescent="0.3">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row>
    <row r="381" spans="1:57" ht="16.5" customHeight="1" x14ac:dyDescent="0.3">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row>
    <row r="382" spans="1:57" ht="16.5" customHeight="1" x14ac:dyDescent="0.3">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row>
    <row r="383" spans="1:57" ht="16.5" customHeight="1" x14ac:dyDescent="0.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row>
    <row r="384" spans="1:57" ht="16.5" customHeight="1" x14ac:dyDescent="0.3">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row>
    <row r="385" spans="1:57" ht="16.5" customHeight="1" x14ac:dyDescent="0.3">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row>
    <row r="386" spans="1:57" ht="16.5" customHeight="1" x14ac:dyDescent="0.3">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row>
    <row r="387" spans="1:57" ht="16.5" customHeight="1" x14ac:dyDescent="0.3">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row>
    <row r="388" spans="1:57" ht="16.5" customHeight="1" x14ac:dyDescent="0.3">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row>
    <row r="389" spans="1:57" ht="16.5" customHeight="1" x14ac:dyDescent="0.3">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row>
    <row r="390" spans="1:57" ht="16.5" customHeight="1" x14ac:dyDescent="0.3">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row>
    <row r="391" spans="1:57" ht="16.5" customHeight="1" x14ac:dyDescent="0.3">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row>
    <row r="392" spans="1:57" ht="16.5" customHeight="1" x14ac:dyDescent="0.3">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row>
    <row r="393" spans="1:57" ht="16.5" customHeight="1" x14ac:dyDescent="0.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row>
    <row r="394" spans="1:57" ht="16.5" customHeight="1" x14ac:dyDescent="0.3">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row>
    <row r="395" spans="1:57" ht="16.5" customHeight="1" x14ac:dyDescent="0.3">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row>
    <row r="396" spans="1:57" ht="16.5" customHeight="1" x14ac:dyDescent="0.3">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row>
    <row r="397" spans="1:57" ht="16.5" customHeight="1" x14ac:dyDescent="0.3">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row>
    <row r="398" spans="1:57" ht="16.5" customHeight="1" x14ac:dyDescent="0.3">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row>
    <row r="399" spans="1:57" ht="16.5" customHeight="1" x14ac:dyDescent="0.3">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row>
    <row r="400" spans="1:57" ht="16.5" customHeight="1" x14ac:dyDescent="0.3">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row>
    <row r="401" spans="1:57" ht="16.5" customHeight="1" x14ac:dyDescent="0.3">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row>
    <row r="402" spans="1:57" ht="16.5" customHeight="1" x14ac:dyDescent="0.3">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row>
    <row r="403" spans="1:57" ht="16.5" customHeight="1" x14ac:dyDescent="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row>
    <row r="404" spans="1:57" ht="16.5" customHeight="1" x14ac:dyDescent="0.3">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row>
    <row r="405" spans="1:57" ht="16.5" customHeight="1" x14ac:dyDescent="0.3">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row>
    <row r="406" spans="1:57" ht="16.5" customHeight="1" x14ac:dyDescent="0.3">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row>
    <row r="407" spans="1:57" ht="16.5" customHeight="1" x14ac:dyDescent="0.3">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row>
    <row r="408" spans="1:57" ht="16.5" customHeight="1" x14ac:dyDescent="0.3">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row>
    <row r="409" spans="1:57" ht="16.5" customHeight="1" x14ac:dyDescent="0.3">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row>
    <row r="410" spans="1:57" ht="16.5" customHeight="1" x14ac:dyDescent="0.3">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row>
    <row r="411" spans="1:57" ht="16.5" customHeight="1" x14ac:dyDescent="0.3">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row>
    <row r="412" spans="1:57" ht="16.5" customHeight="1" x14ac:dyDescent="0.3">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row>
    <row r="413" spans="1:57" ht="16.5" customHeight="1" x14ac:dyDescent="0.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row>
    <row r="414" spans="1:57" ht="16.5" customHeight="1" x14ac:dyDescent="0.3">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row>
    <row r="415" spans="1:57" ht="16.5" customHeight="1" x14ac:dyDescent="0.3">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row>
    <row r="416" spans="1:57" ht="16.5" customHeight="1" x14ac:dyDescent="0.3">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row>
    <row r="417" spans="1:57" ht="16.5" customHeight="1" x14ac:dyDescent="0.3">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row>
    <row r="418" spans="1:57" ht="16.5" customHeight="1" x14ac:dyDescent="0.3">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row>
    <row r="419" spans="1:57" ht="16.5" customHeight="1" x14ac:dyDescent="0.3">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row>
    <row r="420" spans="1:57" ht="16.5" customHeight="1" x14ac:dyDescent="0.3">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row>
    <row r="421" spans="1:57" ht="16.5" customHeight="1" x14ac:dyDescent="0.3">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row>
    <row r="422" spans="1:57" ht="16.5" customHeight="1" x14ac:dyDescent="0.3">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row>
    <row r="423" spans="1:57" ht="16.5" customHeight="1" x14ac:dyDescent="0.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row>
    <row r="424" spans="1:57" ht="16.5" customHeight="1" x14ac:dyDescent="0.3">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row>
    <row r="425" spans="1:57" ht="16.5" customHeight="1" x14ac:dyDescent="0.3">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row>
    <row r="426" spans="1:57" ht="16.5" customHeight="1" x14ac:dyDescent="0.3">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row>
    <row r="427" spans="1:57" ht="16.5" customHeight="1" x14ac:dyDescent="0.3">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row>
    <row r="428" spans="1:57" ht="16.5" customHeight="1" x14ac:dyDescent="0.3">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row>
    <row r="429" spans="1:57" ht="16.5" customHeight="1" x14ac:dyDescent="0.3">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row>
    <row r="430" spans="1:57" ht="16.5" customHeight="1" x14ac:dyDescent="0.3">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row>
    <row r="431" spans="1:57" ht="16.5" customHeight="1" x14ac:dyDescent="0.3">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row>
    <row r="432" spans="1:57" ht="16.5" customHeight="1" x14ac:dyDescent="0.3">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row>
    <row r="433" spans="1:57" ht="16.5" customHeight="1" x14ac:dyDescent="0.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row>
    <row r="434" spans="1:57" ht="16.5" customHeight="1" x14ac:dyDescent="0.3">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row>
    <row r="435" spans="1:57" ht="16.5" customHeight="1" x14ac:dyDescent="0.3">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row>
    <row r="436" spans="1:57" ht="16.5" customHeight="1" x14ac:dyDescent="0.3">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row>
    <row r="437" spans="1:57" ht="16.5" customHeight="1" x14ac:dyDescent="0.3">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row>
    <row r="438" spans="1:57" ht="16.5" customHeight="1" x14ac:dyDescent="0.3">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row>
    <row r="439" spans="1:57" ht="16.5" customHeight="1" x14ac:dyDescent="0.3">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row>
    <row r="440" spans="1:57" ht="16.5" customHeight="1" x14ac:dyDescent="0.3">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row>
    <row r="441" spans="1:57" ht="16.5" customHeight="1" x14ac:dyDescent="0.3">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row>
    <row r="442" spans="1:57" ht="16.5" customHeight="1" x14ac:dyDescent="0.3">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row>
    <row r="443" spans="1:57" ht="16.5" customHeight="1" x14ac:dyDescent="0.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row>
    <row r="444" spans="1:57" ht="16.5" customHeight="1" x14ac:dyDescent="0.3">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row>
    <row r="445" spans="1:57" ht="16.5" customHeight="1" x14ac:dyDescent="0.3">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row>
    <row r="446" spans="1:57" ht="16.5" customHeight="1" x14ac:dyDescent="0.3">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row>
    <row r="447" spans="1:57" ht="16.5" customHeight="1" x14ac:dyDescent="0.3">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row>
    <row r="448" spans="1:57" ht="16.5" customHeight="1" x14ac:dyDescent="0.3">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row>
    <row r="449" spans="1:57" ht="16.5" customHeight="1" x14ac:dyDescent="0.3">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row>
    <row r="450" spans="1:57" ht="16.5" customHeight="1" x14ac:dyDescent="0.3">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row>
    <row r="451" spans="1:57" ht="16.5" customHeight="1" x14ac:dyDescent="0.3">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row>
    <row r="452" spans="1:57" ht="16.5" customHeight="1" x14ac:dyDescent="0.3">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row>
    <row r="453" spans="1:57" ht="16.5" customHeight="1" x14ac:dyDescent="0.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row>
    <row r="454" spans="1:57" ht="16.5" customHeight="1" x14ac:dyDescent="0.3">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row>
    <row r="455" spans="1:57" ht="16.5" customHeight="1" x14ac:dyDescent="0.3">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row>
    <row r="456" spans="1:57" ht="16.5" customHeight="1" x14ac:dyDescent="0.3">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row>
    <row r="457" spans="1:57" ht="16.5" customHeight="1" x14ac:dyDescent="0.3">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row>
    <row r="458" spans="1:57" ht="16.5" customHeight="1" x14ac:dyDescent="0.3">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row>
    <row r="459" spans="1:57" ht="16.5" customHeight="1" x14ac:dyDescent="0.3">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row>
    <row r="460" spans="1:57" ht="16.5" customHeight="1" x14ac:dyDescent="0.3">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row>
    <row r="461" spans="1:57" ht="16.5" customHeight="1" x14ac:dyDescent="0.3">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row>
    <row r="462" spans="1:57" ht="16.5" customHeight="1" x14ac:dyDescent="0.3">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row>
    <row r="463" spans="1:57" ht="16.5" customHeight="1" x14ac:dyDescent="0.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row>
    <row r="464" spans="1:57" ht="16.5" customHeight="1" x14ac:dyDescent="0.3">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row>
    <row r="465" spans="1:57" ht="16.5" customHeight="1" x14ac:dyDescent="0.3">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row>
    <row r="466" spans="1:57" ht="16.5" customHeight="1" x14ac:dyDescent="0.3">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row>
    <row r="467" spans="1:57" ht="16.5" customHeight="1" x14ac:dyDescent="0.3">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row>
    <row r="468" spans="1:57" ht="16.5" customHeight="1" x14ac:dyDescent="0.3">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row>
    <row r="469" spans="1:57" ht="16.5" customHeight="1" x14ac:dyDescent="0.3">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row>
    <row r="470" spans="1:57" ht="16.5" customHeight="1" x14ac:dyDescent="0.3">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row>
    <row r="471" spans="1:57" ht="16.5" customHeight="1" x14ac:dyDescent="0.3">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row>
    <row r="472" spans="1:57" ht="16.5" customHeight="1" x14ac:dyDescent="0.3">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row>
    <row r="473" spans="1:57" ht="16.5" customHeight="1" x14ac:dyDescent="0.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row>
    <row r="474" spans="1:57" ht="16.5" customHeight="1" x14ac:dyDescent="0.3">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row>
    <row r="475" spans="1:57" ht="16.5" customHeight="1" x14ac:dyDescent="0.3">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row>
    <row r="476" spans="1:57" ht="16.5" customHeight="1" x14ac:dyDescent="0.3">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row>
    <row r="477" spans="1:57" ht="16.5" customHeight="1" x14ac:dyDescent="0.3">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row>
    <row r="478" spans="1:57" ht="16.5" customHeight="1" x14ac:dyDescent="0.3">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row>
    <row r="479" spans="1:57" ht="16.5" customHeight="1" x14ac:dyDescent="0.3">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row>
    <row r="480" spans="1:57" ht="16.5" customHeight="1" x14ac:dyDescent="0.3">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row>
    <row r="481" spans="1:57" ht="16.5" customHeight="1" x14ac:dyDescent="0.3">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row>
    <row r="482" spans="1:57" ht="16.5" customHeight="1" x14ac:dyDescent="0.3">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row>
    <row r="483" spans="1:57" ht="16.5" customHeight="1" x14ac:dyDescent="0.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row>
    <row r="484" spans="1:57" ht="16.5" customHeight="1" x14ac:dyDescent="0.3">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row>
    <row r="485" spans="1:57" ht="16.5" customHeight="1" x14ac:dyDescent="0.3">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row>
    <row r="486" spans="1:57" ht="16.5" customHeight="1" x14ac:dyDescent="0.3">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row>
    <row r="487" spans="1:57" ht="16.5" customHeight="1" x14ac:dyDescent="0.3">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row>
    <row r="488" spans="1:57" ht="16.5" customHeight="1" x14ac:dyDescent="0.3">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row>
    <row r="489" spans="1:57" ht="16.5" customHeight="1" x14ac:dyDescent="0.3">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row>
    <row r="490" spans="1:57" ht="16.5" customHeight="1" x14ac:dyDescent="0.3">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row>
    <row r="491" spans="1:57" ht="16.5" customHeight="1" x14ac:dyDescent="0.3">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row>
    <row r="492" spans="1:57" ht="16.5" customHeight="1" x14ac:dyDescent="0.3">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row>
    <row r="493" spans="1:57" ht="16.5" customHeight="1" x14ac:dyDescent="0.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row>
    <row r="494" spans="1:57" ht="16.5" customHeight="1" x14ac:dyDescent="0.3">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row>
    <row r="495" spans="1:57" ht="16.5" customHeight="1" x14ac:dyDescent="0.3">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row>
    <row r="496" spans="1:57" ht="16.5" customHeight="1" x14ac:dyDescent="0.3">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row>
    <row r="497" spans="1:57" ht="16.5" customHeight="1" x14ac:dyDescent="0.3">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row>
    <row r="498" spans="1:57" ht="16.5" customHeight="1" x14ac:dyDescent="0.3">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row>
    <row r="499" spans="1:57" ht="16.5" customHeight="1" x14ac:dyDescent="0.3">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row>
    <row r="500" spans="1:57" ht="16.5" customHeight="1" x14ac:dyDescent="0.3">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row>
    <row r="501" spans="1:57" ht="16.5" customHeight="1" x14ac:dyDescent="0.3">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row>
    <row r="502" spans="1:57" ht="16.5" customHeight="1" x14ac:dyDescent="0.3">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row>
    <row r="503" spans="1:57" ht="16.5" customHeight="1" x14ac:dyDescent="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row>
    <row r="504" spans="1:57" ht="16.5" customHeight="1" x14ac:dyDescent="0.3">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row>
    <row r="505" spans="1:57" ht="16.5" customHeight="1" x14ac:dyDescent="0.3">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row>
    <row r="506" spans="1:57" ht="16.5" customHeight="1" x14ac:dyDescent="0.3">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row>
    <row r="507" spans="1:57" ht="16.5" customHeight="1" x14ac:dyDescent="0.3">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row>
    <row r="508" spans="1:57" ht="16.5" customHeight="1" x14ac:dyDescent="0.3">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row>
    <row r="509" spans="1:57" ht="16.5" customHeight="1" x14ac:dyDescent="0.3">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row>
    <row r="510" spans="1:57" ht="16.5" customHeight="1" x14ac:dyDescent="0.3">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row>
    <row r="511" spans="1:57" ht="16.5" customHeight="1" x14ac:dyDescent="0.3">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row>
    <row r="512" spans="1:57" ht="16.5" customHeight="1" x14ac:dyDescent="0.3">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row>
    <row r="513" spans="1:57" ht="16.5" customHeight="1" x14ac:dyDescent="0.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row>
    <row r="514" spans="1:57" ht="16.5" customHeight="1" x14ac:dyDescent="0.3">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row>
    <row r="515" spans="1:57" ht="16.5" customHeight="1" x14ac:dyDescent="0.3">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row>
    <row r="516" spans="1:57" ht="16.5" customHeight="1" x14ac:dyDescent="0.3">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row>
    <row r="517" spans="1:57" ht="16.5" customHeight="1" x14ac:dyDescent="0.3">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row>
    <row r="518" spans="1:57" ht="16.5" customHeight="1" x14ac:dyDescent="0.3">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row>
    <row r="519" spans="1:57" ht="16.5" customHeight="1" x14ac:dyDescent="0.3">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row>
    <row r="520" spans="1:57" ht="16.5" customHeight="1" x14ac:dyDescent="0.3">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row>
    <row r="521" spans="1:57" ht="16.5" customHeight="1" x14ac:dyDescent="0.3">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row>
    <row r="522" spans="1:57" ht="16.5" customHeight="1" x14ac:dyDescent="0.3">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row>
    <row r="523" spans="1:57" ht="16.5" customHeight="1" x14ac:dyDescent="0.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row>
    <row r="524" spans="1:57" ht="16.5" customHeight="1" x14ac:dyDescent="0.3">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row>
    <row r="525" spans="1:57" ht="16.5" customHeight="1" x14ac:dyDescent="0.3">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row>
    <row r="526" spans="1:57" ht="16.5" customHeight="1" x14ac:dyDescent="0.3">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row>
    <row r="527" spans="1:57" ht="16.5" customHeight="1" x14ac:dyDescent="0.3">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row>
    <row r="528" spans="1:57" ht="16.5" customHeight="1" x14ac:dyDescent="0.3">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row>
    <row r="529" spans="1:57" ht="16.5" customHeight="1" x14ac:dyDescent="0.3">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row>
    <row r="530" spans="1:57" ht="16.5" customHeight="1" x14ac:dyDescent="0.3">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row>
    <row r="531" spans="1:57" ht="16.5" customHeight="1" x14ac:dyDescent="0.3">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row>
    <row r="532" spans="1:57" ht="16.5" customHeight="1" x14ac:dyDescent="0.3">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row>
    <row r="533" spans="1:57" ht="16.5" customHeight="1" x14ac:dyDescent="0.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row>
    <row r="534" spans="1:57" ht="16.5" customHeight="1" x14ac:dyDescent="0.3">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row>
    <row r="535" spans="1:57" ht="16.5" customHeight="1" x14ac:dyDescent="0.3">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row>
    <row r="536" spans="1:57" ht="16.5" customHeight="1" x14ac:dyDescent="0.3">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row>
    <row r="537" spans="1:57" ht="16.5" customHeight="1" x14ac:dyDescent="0.3">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row>
    <row r="538" spans="1:57" ht="16.5" customHeight="1" x14ac:dyDescent="0.3">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row>
    <row r="539" spans="1:57" ht="16.5" customHeight="1" x14ac:dyDescent="0.3">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row>
    <row r="540" spans="1:57" ht="16.5" customHeight="1" x14ac:dyDescent="0.3">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row>
    <row r="541" spans="1:57" ht="16.5" customHeight="1" x14ac:dyDescent="0.3">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row>
    <row r="542" spans="1:57" ht="16.5" customHeight="1" x14ac:dyDescent="0.3">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row>
    <row r="543" spans="1:57" ht="16.5" customHeight="1" x14ac:dyDescent="0.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row>
    <row r="544" spans="1:57" ht="16.5" customHeight="1" x14ac:dyDescent="0.3">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row>
    <row r="545" spans="1:57" ht="16.5" customHeight="1" x14ac:dyDescent="0.3">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row>
    <row r="546" spans="1:57" ht="16.5" customHeight="1" x14ac:dyDescent="0.3">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row>
    <row r="547" spans="1:57" ht="16.5" customHeight="1" x14ac:dyDescent="0.3">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row>
    <row r="548" spans="1:57" ht="16.5" customHeight="1" x14ac:dyDescent="0.3">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row>
    <row r="549" spans="1:57" ht="16.5" customHeight="1" x14ac:dyDescent="0.3">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row>
    <row r="550" spans="1:57" ht="16.5" customHeight="1" x14ac:dyDescent="0.3">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row>
    <row r="551" spans="1:57" ht="16.5" customHeight="1" x14ac:dyDescent="0.3">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row>
    <row r="552" spans="1:57" ht="16.5" customHeight="1" x14ac:dyDescent="0.3">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row>
    <row r="553" spans="1:57" ht="16.5" customHeight="1" x14ac:dyDescent="0.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row>
    <row r="554" spans="1:57" ht="16.5" customHeight="1" x14ac:dyDescent="0.3">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row>
    <row r="555" spans="1:57" ht="16.5" customHeight="1" x14ac:dyDescent="0.3">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row>
    <row r="556" spans="1:57" ht="16.5" customHeight="1" x14ac:dyDescent="0.3">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row>
    <row r="557" spans="1:57" ht="16.5" customHeight="1" x14ac:dyDescent="0.3">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row>
    <row r="558" spans="1:57" ht="16.5" customHeight="1" x14ac:dyDescent="0.3">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row>
    <row r="559" spans="1:57" ht="16.5" customHeight="1" x14ac:dyDescent="0.3">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row>
    <row r="560" spans="1:57" ht="16.5" customHeight="1" x14ac:dyDescent="0.3">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row>
    <row r="561" spans="1:57" ht="16.5" customHeight="1" x14ac:dyDescent="0.3">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row>
    <row r="562" spans="1:57" ht="16.5" customHeight="1" x14ac:dyDescent="0.3">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row>
    <row r="563" spans="1:57" ht="16.5" customHeight="1" x14ac:dyDescent="0.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row>
    <row r="564" spans="1:57" ht="16.5" customHeight="1" x14ac:dyDescent="0.3">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row>
    <row r="565" spans="1:57" ht="16.5" customHeight="1" x14ac:dyDescent="0.3">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row>
    <row r="566" spans="1:57" ht="16.5" customHeight="1" x14ac:dyDescent="0.3">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row>
    <row r="567" spans="1:57" ht="16.5" customHeight="1" x14ac:dyDescent="0.3">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row>
    <row r="568" spans="1:57" ht="16.5" customHeight="1" x14ac:dyDescent="0.3">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row>
    <row r="569" spans="1:57" ht="16.5" customHeight="1" x14ac:dyDescent="0.3">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row>
    <row r="570" spans="1:57" ht="16.5" customHeight="1" x14ac:dyDescent="0.3">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row>
    <row r="571" spans="1:57" ht="16.5" customHeight="1" x14ac:dyDescent="0.3">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row>
    <row r="572" spans="1:57" ht="16.5" customHeight="1" x14ac:dyDescent="0.3">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row>
    <row r="573" spans="1:57" ht="16.5" customHeight="1" x14ac:dyDescent="0.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row>
    <row r="574" spans="1:57" ht="16.5" customHeight="1" x14ac:dyDescent="0.3">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row>
    <row r="575" spans="1:57" ht="16.5" customHeight="1" x14ac:dyDescent="0.3">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row>
    <row r="576" spans="1:57" ht="16.5" customHeight="1" x14ac:dyDescent="0.3">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row>
    <row r="577" spans="1:57" ht="16.5" customHeight="1" x14ac:dyDescent="0.3">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row>
    <row r="578" spans="1:57" ht="16.5" customHeight="1" x14ac:dyDescent="0.3">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row>
    <row r="579" spans="1:57" ht="16.5" customHeight="1" x14ac:dyDescent="0.3">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row>
    <row r="580" spans="1:57" ht="16.5" customHeight="1" x14ac:dyDescent="0.3">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row>
    <row r="581" spans="1:57" ht="16.5" customHeight="1" x14ac:dyDescent="0.3">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row>
    <row r="582" spans="1:57" ht="16.5" customHeight="1" x14ac:dyDescent="0.3">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row>
    <row r="583" spans="1:57" ht="16.5" customHeight="1" x14ac:dyDescent="0.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row>
    <row r="584" spans="1:57" ht="16.5" customHeight="1" x14ac:dyDescent="0.3">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row>
    <row r="585" spans="1:57" ht="16.5" customHeight="1" x14ac:dyDescent="0.3">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row>
    <row r="586" spans="1:57" ht="16.5" customHeight="1" x14ac:dyDescent="0.3">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row>
    <row r="587" spans="1:57" ht="16.5" customHeight="1" x14ac:dyDescent="0.3">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row>
    <row r="588" spans="1:57" ht="16.5" customHeight="1" x14ac:dyDescent="0.3">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row>
    <row r="589" spans="1:57" ht="16.5" customHeight="1" x14ac:dyDescent="0.3">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row>
    <row r="590" spans="1:57" ht="16.5" customHeight="1" x14ac:dyDescent="0.3">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row>
    <row r="591" spans="1:57" ht="16.5" customHeight="1" x14ac:dyDescent="0.3">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row>
    <row r="592" spans="1:57" ht="16.5" customHeight="1" x14ac:dyDescent="0.3">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row>
    <row r="593" spans="1:57" ht="16.5" customHeight="1" x14ac:dyDescent="0.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row>
    <row r="594" spans="1:57" ht="16.5" customHeight="1" x14ac:dyDescent="0.3">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row>
    <row r="595" spans="1:57" ht="16.5" customHeight="1" x14ac:dyDescent="0.3">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row>
    <row r="596" spans="1:57" ht="16.5" customHeight="1" x14ac:dyDescent="0.3">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row>
    <row r="597" spans="1:57" ht="16.5" customHeight="1" x14ac:dyDescent="0.3">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row>
    <row r="598" spans="1:57" ht="16.5" customHeight="1" x14ac:dyDescent="0.3">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row>
    <row r="599" spans="1:57" ht="16.5" customHeight="1" x14ac:dyDescent="0.3">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row>
    <row r="600" spans="1:57" ht="16.5" customHeight="1" x14ac:dyDescent="0.3">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row>
    <row r="601" spans="1:57" ht="16.5" customHeight="1" x14ac:dyDescent="0.3">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row>
    <row r="602" spans="1:57" ht="16.5" customHeight="1" x14ac:dyDescent="0.3">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row>
    <row r="603" spans="1:57" ht="16.5" customHeight="1" x14ac:dyDescent="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row>
    <row r="604" spans="1:57" ht="16.5" customHeight="1" x14ac:dyDescent="0.3">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row>
    <row r="605" spans="1:57" ht="16.5" customHeight="1" x14ac:dyDescent="0.3">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row>
    <row r="606" spans="1:57" ht="16.5" customHeight="1" x14ac:dyDescent="0.3">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row>
    <row r="607" spans="1:57" ht="16.5" customHeight="1" x14ac:dyDescent="0.3">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row>
    <row r="608" spans="1:57" ht="16.5" customHeight="1" x14ac:dyDescent="0.3">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row>
    <row r="609" spans="1:57" ht="16.5" customHeight="1" x14ac:dyDescent="0.3">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row>
    <row r="610" spans="1:57" ht="16.5" customHeight="1" x14ac:dyDescent="0.3">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row>
    <row r="611" spans="1:57" ht="16.5" customHeight="1" x14ac:dyDescent="0.3">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row>
    <row r="612" spans="1:57" ht="16.5" customHeight="1" x14ac:dyDescent="0.3">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row>
    <row r="613" spans="1:57" ht="16.5" customHeight="1" x14ac:dyDescent="0.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row>
    <row r="614" spans="1:57" ht="16.5" customHeight="1" x14ac:dyDescent="0.3">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row>
    <row r="615" spans="1:57" ht="16.5" customHeight="1" x14ac:dyDescent="0.3">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row>
    <row r="616" spans="1:57" ht="16.5" customHeight="1" x14ac:dyDescent="0.3">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row>
    <row r="617" spans="1:57" ht="16.5" customHeight="1" x14ac:dyDescent="0.3">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row>
    <row r="618" spans="1:57" ht="16.5" customHeight="1" x14ac:dyDescent="0.3">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row>
    <row r="619" spans="1:57" ht="16.5" customHeight="1" x14ac:dyDescent="0.3">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row>
    <row r="620" spans="1:57" ht="16.5" customHeight="1" x14ac:dyDescent="0.3">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row>
    <row r="621" spans="1:57" ht="16.5" customHeight="1" x14ac:dyDescent="0.3">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row>
    <row r="622" spans="1:57" ht="16.5" customHeight="1" x14ac:dyDescent="0.3">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row>
    <row r="623" spans="1:57" ht="16.5" customHeight="1" x14ac:dyDescent="0.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row>
    <row r="624" spans="1:57" ht="16.5" customHeight="1" x14ac:dyDescent="0.3">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row>
    <row r="625" spans="1:57" ht="16.5" customHeight="1" x14ac:dyDescent="0.3">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row>
    <row r="626" spans="1:57" ht="16.5" customHeight="1" x14ac:dyDescent="0.3">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row>
    <row r="627" spans="1:57" ht="16.5" customHeight="1" x14ac:dyDescent="0.3">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row>
    <row r="628" spans="1:57" ht="16.5" customHeight="1" x14ac:dyDescent="0.3">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row>
    <row r="629" spans="1:57" ht="16.5" customHeight="1" x14ac:dyDescent="0.3">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row>
    <row r="630" spans="1:57" ht="16.5" customHeight="1" x14ac:dyDescent="0.3">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row>
    <row r="631" spans="1:57" ht="16.5" customHeight="1" x14ac:dyDescent="0.3">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row>
    <row r="632" spans="1:57" ht="16.5" customHeight="1" x14ac:dyDescent="0.3">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row>
    <row r="633" spans="1:57" ht="16.5" customHeight="1" x14ac:dyDescent="0.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row>
    <row r="634" spans="1:57" ht="16.5" customHeight="1" x14ac:dyDescent="0.3">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row>
    <row r="635" spans="1:57" ht="16.5" customHeight="1" x14ac:dyDescent="0.3">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row>
    <row r="636" spans="1:57" ht="16.5" customHeight="1" x14ac:dyDescent="0.3">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row>
    <row r="637" spans="1:57" ht="16.5" customHeight="1" x14ac:dyDescent="0.3">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row>
    <row r="638" spans="1:57" ht="16.5" customHeight="1" x14ac:dyDescent="0.3">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row>
    <row r="639" spans="1:57" ht="16.5" customHeight="1" x14ac:dyDescent="0.3">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row>
    <row r="640" spans="1:57" ht="16.5" customHeight="1" x14ac:dyDescent="0.3">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row>
    <row r="641" spans="1:57" ht="16.5" customHeight="1" x14ac:dyDescent="0.3">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row>
    <row r="642" spans="1:57" ht="16.5" customHeight="1" x14ac:dyDescent="0.3">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row>
    <row r="643" spans="1:57" ht="16.5" customHeight="1" x14ac:dyDescent="0.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row>
    <row r="644" spans="1:57" ht="16.5" customHeight="1" x14ac:dyDescent="0.3">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row>
    <row r="645" spans="1:57" ht="16.5" customHeight="1" x14ac:dyDescent="0.3">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row>
    <row r="646" spans="1:57" ht="16.5" customHeight="1" x14ac:dyDescent="0.3">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row>
    <row r="647" spans="1:57" ht="16.5" customHeight="1" x14ac:dyDescent="0.3">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row>
    <row r="648" spans="1:57" ht="16.5" customHeight="1" x14ac:dyDescent="0.3">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row>
    <row r="649" spans="1:57" ht="16.5" customHeight="1" x14ac:dyDescent="0.3">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row>
    <row r="650" spans="1:57" ht="16.5" customHeight="1" x14ac:dyDescent="0.3">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row>
    <row r="651" spans="1:57" ht="16.5" customHeight="1" x14ac:dyDescent="0.3">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row>
    <row r="652" spans="1:57" ht="16.5" customHeight="1" x14ac:dyDescent="0.3">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row>
    <row r="653" spans="1:57" ht="16.5" customHeight="1" x14ac:dyDescent="0.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row>
    <row r="654" spans="1:57" ht="16.5" customHeight="1" x14ac:dyDescent="0.3">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row>
    <row r="655" spans="1:57" ht="16.5" customHeight="1" x14ac:dyDescent="0.3">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row>
    <row r="656" spans="1:57" ht="16.5" customHeight="1" x14ac:dyDescent="0.3">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row>
    <row r="657" spans="1:57" ht="16.5" customHeight="1" x14ac:dyDescent="0.3">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row>
    <row r="658" spans="1:57" ht="16.5" customHeight="1" x14ac:dyDescent="0.3">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row>
    <row r="659" spans="1:57" ht="16.5" customHeight="1" x14ac:dyDescent="0.3">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row>
    <row r="660" spans="1:57" ht="16.5" customHeight="1" x14ac:dyDescent="0.3">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row>
    <row r="661" spans="1:57" ht="16.5" customHeight="1" x14ac:dyDescent="0.3">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row>
    <row r="662" spans="1:57" ht="16.5" customHeight="1" x14ac:dyDescent="0.3">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row>
    <row r="663" spans="1:57" ht="16.5" customHeight="1" x14ac:dyDescent="0.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row>
    <row r="664" spans="1:57" ht="16.5" customHeight="1" x14ac:dyDescent="0.3">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row>
    <row r="665" spans="1:57" ht="16.5" customHeight="1" x14ac:dyDescent="0.3">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row>
    <row r="666" spans="1:57" ht="16.5" customHeight="1" x14ac:dyDescent="0.3">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row>
    <row r="667" spans="1:57" ht="16.5" customHeight="1" x14ac:dyDescent="0.3">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row>
    <row r="668" spans="1:57" ht="16.5" customHeight="1" x14ac:dyDescent="0.3">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row>
    <row r="669" spans="1:57" ht="16.5" customHeight="1" x14ac:dyDescent="0.3">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row>
    <row r="670" spans="1:57" ht="16.5" customHeight="1" x14ac:dyDescent="0.3">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row>
    <row r="671" spans="1:57" ht="16.5" customHeight="1" x14ac:dyDescent="0.3">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row>
    <row r="672" spans="1:57" ht="16.5" customHeight="1" x14ac:dyDescent="0.3">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row>
    <row r="673" spans="1:57" ht="16.5" customHeight="1" x14ac:dyDescent="0.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row>
    <row r="674" spans="1:57" ht="16.5" customHeight="1" x14ac:dyDescent="0.3">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row>
    <row r="675" spans="1:57" ht="16.5" customHeight="1" x14ac:dyDescent="0.3">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row>
    <row r="676" spans="1:57" ht="16.5" customHeight="1" x14ac:dyDescent="0.3">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row>
    <row r="677" spans="1:57" ht="16.5" customHeight="1" x14ac:dyDescent="0.3">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row>
    <row r="678" spans="1:57" ht="16.5" customHeight="1" x14ac:dyDescent="0.3">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row>
    <row r="679" spans="1:57" ht="16.5" customHeight="1" x14ac:dyDescent="0.3">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row>
    <row r="680" spans="1:57" ht="16.5" customHeight="1" x14ac:dyDescent="0.3">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row>
    <row r="681" spans="1:57" ht="16.5" customHeight="1" x14ac:dyDescent="0.3">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row>
    <row r="682" spans="1:57" ht="16.5" customHeight="1" x14ac:dyDescent="0.3">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row>
    <row r="683" spans="1:57" ht="16.5" customHeight="1" x14ac:dyDescent="0.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row>
    <row r="684" spans="1:57" ht="16.5" customHeight="1" x14ac:dyDescent="0.3">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row>
    <row r="685" spans="1:57" ht="16.5" customHeight="1" x14ac:dyDescent="0.3">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row>
    <row r="686" spans="1:57" ht="16.5" customHeight="1" x14ac:dyDescent="0.3">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row>
    <row r="687" spans="1:57" ht="16.5" customHeight="1" x14ac:dyDescent="0.3">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row>
    <row r="688" spans="1:57" ht="16.5" customHeight="1" x14ac:dyDescent="0.3">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row>
    <row r="689" spans="1:57" ht="16.5" customHeight="1" x14ac:dyDescent="0.3">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row>
    <row r="690" spans="1:57" ht="16.5" customHeight="1" x14ac:dyDescent="0.3">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row>
    <row r="691" spans="1:57" ht="16.5" customHeight="1" x14ac:dyDescent="0.3">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row>
    <row r="692" spans="1:57" ht="16.5" customHeight="1" x14ac:dyDescent="0.3">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row>
    <row r="693" spans="1:57" ht="16.5" customHeight="1" x14ac:dyDescent="0.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row>
    <row r="694" spans="1:57" ht="16.5" customHeight="1" x14ac:dyDescent="0.3">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row>
    <row r="695" spans="1:57" ht="16.5" customHeight="1" x14ac:dyDescent="0.3">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row>
    <row r="696" spans="1:57" ht="16.5" customHeight="1" x14ac:dyDescent="0.3">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row>
    <row r="697" spans="1:57" ht="16.5" customHeight="1" x14ac:dyDescent="0.3">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row>
    <row r="698" spans="1:57" ht="16.5" customHeight="1" x14ac:dyDescent="0.3">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row>
    <row r="699" spans="1:57" ht="16.5" customHeight="1" x14ac:dyDescent="0.3">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row>
    <row r="700" spans="1:57" ht="16.5" customHeight="1" x14ac:dyDescent="0.3">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row>
    <row r="701" spans="1:57" ht="16.5" customHeight="1" x14ac:dyDescent="0.3">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row>
    <row r="702" spans="1:57" ht="16.5" customHeight="1" x14ac:dyDescent="0.3">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row>
    <row r="703" spans="1:57" ht="16.5" customHeight="1" x14ac:dyDescent="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row>
    <row r="704" spans="1:57" ht="16.5" customHeight="1" x14ac:dyDescent="0.3">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row>
    <row r="705" spans="1:57" ht="16.5" customHeight="1" x14ac:dyDescent="0.3">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row>
    <row r="706" spans="1:57" ht="16.5" customHeight="1" x14ac:dyDescent="0.3">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row>
    <row r="707" spans="1:57" ht="16.5" customHeight="1" x14ac:dyDescent="0.3">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row>
    <row r="708" spans="1:57" ht="16.5" customHeight="1" x14ac:dyDescent="0.3">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row>
    <row r="709" spans="1:57" ht="16.5" customHeight="1" x14ac:dyDescent="0.3">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row>
    <row r="710" spans="1:57" ht="16.5" customHeight="1" x14ac:dyDescent="0.3">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row>
    <row r="711" spans="1:57" ht="16.5" customHeight="1" x14ac:dyDescent="0.3">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row>
    <row r="712" spans="1:57" ht="16.5" customHeight="1" x14ac:dyDescent="0.3">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row>
    <row r="713" spans="1:57" ht="16.5" customHeight="1" x14ac:dyDescent="0.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row>
    <row r="714" spans="1:57" ht="16.5" customHeight="1" x14ac:dyDescent="0.3">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row>
    <row r="715" spans="1:57" ht="16.5" customHeight="1" x14ac:dyDescent="0.3">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row>
    <row r="716" spans="1:57" ht="16.5" customHeight="1" x14ac:dyDescent="0.3">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row>
    <row r="717" spans="1:57" ht="16.5" customHeight="1" x14ac:dyDescent="0.3">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row>
    <row r="718" spans="1:57" ht="16.5" customHeight="1" x14ac:dyDescent="0.3">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row>
    <row r="719" spans="1:57" ht="16.5" customHeight="1" x14ac:dyDescent="0.3">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row>
    <row r="720" spans="1:57" ht="16.5" customHeight="1" x14ac:dyDescent="0.3">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row>
    <row r="721" spans="1:57" ht="16.5" customHeight="1" x14ac:dyDescent="0.3">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row>
    <row r="722" spans="1:57" ht="16.5" customHeight="1" x14ac:dyDescent="0.3">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row>
    <row r="723" spans="1:57" ht="16.5" customHeight="1" x14ac:dyDescent="0.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row>
    <row r="724" spans="1:57" ht="16.5" customHeight="1" x14ac:dyDescent="0.3">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row>
    <row r="725" spans="1:57" ht="16.5" customHeight="1" x14ac:dyDescent="0.3">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row>
    <row r="726" spans="1:57" ht="16.5" customHeight="1" x14ac:dyDescent="0.3">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row>
    <row r="727" spans="1:57" ht="16.5" customHeight="1" x14ac:dyDescent="0.3">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row>
    <row r="728" spans="1:57" ht="16.5" customHeight="1" x14ac:dyDescent="0.3">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row>
    <row r="729" spans="1:57" ht="16.5" customHeight="1" x14ac:dyDescent="0.3">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row>
    <row r="730" spans="1:57" ht="16.5" customHeight="1" x14ac:dyDescent="0.3">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row>
    <row r="731" spans="1:57" ht="16.5" customHeight="1" x14ac:dyDescent="0.3">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row>
    <row r="732" spans="1:57" ht="16.5" customHeight="1" x14ac:dyDescent="0.3">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row>
    <row r="733" spans="1:57" ht="16.5" customHeight="1" x14ac:dyDescent="0.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row>
    <row r="734" spans="1:57" ht="16.5" customHeight="1" x14ac:dyDescent="0.3">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row>
    <row r="735" spans="1:57" ht="16.5" customHeight="1" x14ac:dyDescent="0.3">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row>
    <row r="736" spans="1:57" ht="16.5" customHeight="1" x14ac:dyDescent="0.3">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row>
    <row r="737" spans="1:57" ht="16.5" customHeight="1" x14ac:dyDescent="0.3">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row>
    <row r="738" spans="1:57" ht="16.5" customHeight="1" x14ac:dyDescent="0.3">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row>
    <row r="739" spans="1:57" ht="16.5" customHeight="1" x14ac:dyDescent="0.3">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row>
    <row r="740" spans="1:57" ht="16.5" customHeight="1" x14ac:dyDescent="0.3">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row>
    <row r="741" spans="1:57" ht="16.5" customHeight="1" x14ac:dyDescent="0.3">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row>
    <row r="742" spans="1:57" ht="16.5" customHeight="1" x14ac:dyDescent="0.3">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row>
    <row r="743" spans="1:57" ht="16.5" customHeight="1" x14ac:dyDescent="0.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row>
    <row r="744" spans="1:57" ht="16.5" customHeight="1" x14ac:dyDescent="0.3">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row>
    <row r="745" spans="1:57" ht="16.5" customHeight="1" x14ac:dyDescent="0.3">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row>
    <row r="746" spans="1:57" ht="16.5" customHeight="1" x14ac:dyDescent="0.3">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row>
    <row r="747" spans="1:57" ht="16.5" customHeight="1" x14ac:dyDescent="0.3">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row>
    <row r="748" spans="1:57" ht="16.5" customHeight="1" x14ac:dyDescent="0.3">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row>
    <row r="749" spans="1:57" ht="16.5" customHeight="1" x14ac:dyDescent="0.3">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row>
    <row r="750" spans="1:57" ht="16.5" customHeight="1" x14ac:dyDescent="0.3">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row>
    <row r="751" spans="1:57" ht="16.5" customHeight="1" x14ac:dyDescent="0.3">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row>
    <row r="752" spans="1:57" ht="16.5" customHeight="1" x14ac:dyDescent="0.3">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row>
    <row r="753" spans="1:57" ht="16.5" customHeight="1" x14ac:dyDescent="0.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row>
    <row r="754" spans="1:57" ht="16.5" customHeight="1" x14ac:dyDescent="0.3">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row>
    <row r="755" spans="1:57" ht="16.5" customHeight="1" x14ac:dyDescent="0.3">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row>
    <row r="756" spans="1:57" ht="16.5" customHeight="1" x14ac:dyDescent="0.3">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row>
    <row r="757" spans="1:57" ht="16.5" customHeight="1" x14ac:dyDescent="0.3">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row>
    <row r="758" spans="1:57" ht="16.5" customHeight="1" x14ac:dyDescent="0.3">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row>
    <row r="759" spans="1:57" ht="16.5" customHeight="1" x14ac:dyDescent="0.3">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row>
    <row r="760" spans="1:57" ht="16.5" customHeight="1" x14ac:dyDescent="0.3">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row>
    <row r="761" spans="1:57" ht="16.5" customHeight="1" x14ac:dyDescent="0.3">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row>
    <row r="762" spans="1:57" ht="16.5" customHeight="1" x14ac:dyDescent="0.3">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row>
    <row r="763" spans="1:57" ht="16.5" customHeight="1" x14ac:dyDescent="0.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row>
    <row r="764" spans="1:57" ht="16.5" customHeight="1" x14ac:dyDescent="0.3">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row>
    <row r="765" spans="1:57" ht="16.5" customHeight="1" x14ac:dyDescent="0.3">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row>
    <row r="766" spans="1:57" ht="16.5" customHeight="1" x14ac:dyDescent="0.3">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row>
    <row r="767" spans="1:57" ht="16.5" customHeight="1" x14ac:dyDescent="0.3">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row>
    <row r="768" spans="1:57" ht="16.5" customHeight="1" x14ac:dyDescent="0.3">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row>
    <row r="769" spans="1:57" ht="16.5" customHeight="1" x14ac:dyDescent="0.3">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row>
    <row r="770" spans="1:57" ht="16.5" customHeight="1" x14ac:dyDescent="0.3">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row>
    <row r="771" spans="1:57" ht="16.5" customHeight="1" x14ac:dyDescent="0.3">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row>
    <row r="772" spans="1:57" ht="16.5" customHeight="1" x14ac:dyDescent="0.3">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row>
    <row r="773" spans="1:57" ht="16.5" customHeight="1" x14ac:dyDescent="0.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row>
    <row r="774" spans="1:57" ht="16.5" customHeight="1" x14ac:dyDescent="0.3">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row>
    <row r="775" spans="1:57" ht="16.5" customHeight="1" x14ac:dyDescent="0.3">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row>
    <row r="776" spans="1:57" ht="16.5" customHeight="1" x14ac:dyDescent="0.3">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row>
    <row r="777" spans="1:57" ht="16.5" customHeight="1" x14ac:dyDescent="0.3">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row>
    <row r="778" spans="1:57" ht="16.5" customHeight="1" x14ac:dyDescent="0.3">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row>
    <row r="779" spans="1:57" ht="16.5" customHeight="1" x14ac:dyDescent="0.3">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row>
    <row r="780" spans="1:57" ht="16.5" customHeight="1" x14ac:dyDescent="0.3">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row>
    <row r="781" spans="1:57" ht="16.5" customHeight="1" x14ac:dyDescent="0.3">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row>
    <row r="782" spans="1:57" ht="16.5" customHeight="1" x14ac:dyDescent="0.3">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row>
    <row r="783" spans="1:57" ht="16.5" customHeight="1" x14ac:dyDescent="0.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row>
    <row r="784" spans="1:57" ht="16.5" customHeight="1" x14ac:dyDescent="0.3">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row>
    <row r="785" spans="1:57" ht="16.5" customHeight="1" x14ac:dyDescent="0.3">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row>
    <row r="786" spans="1:57" ht="16.5" customHeight="1" x14ac:dyDescent="0.3">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row>
    <row r="787" spans="1:57" ht="16.5" customHeight="1" x14ac:dyDescent="0.3">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row>
    <row r="788" spans="1:57" ht="16.5" customHeight="1" x14ac:dyDescent="0.3">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row>
    <row r="789" spans="1:57" ht="16.5" customHeight="1" x14ac:dyDescent="0.3">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row>
    <row r="790" spans="1:57" ht="16.5" customHeight="1" x14ac:dyDescent="0.3">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row>
    <row r="791" spans="1:57" ht="16.5" customHeight="1" x14ac:dyDescent="0.3">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row>
    <row r="792" spans="1:57" ht="16.5" customHeight="1" x14ac:dyDescent="0.3">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row>
    <row r="793" spans="1:57" ht="16.5" customHeight="1" x14ac:dyDescent="0.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row>
    <row r="794" spans="1:57" ht="16.5" customHeight="1" x14ac:dyDescent="0.3">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row>
    <row r="795" spans="1:57" ht="16.5" customHeight="1" x14ac:dyDescent="0.3">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row>
    <row r="796" spans="1:57" ht="16.5" customHeight="1" x14ac:dyDescent="0.3">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row>
    <row r="797" spans="1:57" ht="16.5" customHeight="1" x14ac:dyDescent="0.3">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row>
    <row r="798" spans="1:57" ht="16.5" customHeight="1" x14ac:dyDescent="0.3">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row>
    <row r="799" spans="1:57" ht="16.5" customHeight="1" x14ac:dyDescent="0.3">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row>
    <row r="800" spans="1:57" ht="16.5" customHeight="1" x14ac:dyDescent="0.3">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row>
    <row r="801" spans="1:57" ht="16.5" customHeight="1" x14ac:dyDescent="0.3">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row>
    <row r="802" spans="1:57" ht="16.5" customHeight="1" x14ac:dyDescent="0.3">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row>
    <row r="803" spans="1:57" ht="16.5" customHeight="1" x14ac:dyDescent="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row>
    <row r="804" spans="1:57" ht="16.5" customHeight="1" x14ac:dyDescent="0.3">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row>
    <row r="805" spans="1:57" ht="16.5" customHeight="1" x14ac:dyDescent="0.3">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row>
    <row r="806" spans="1:57" ht="16.5" customHeight="1" x14ac:dyDescent="0.3">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row>
    <row r="807" spans="1:57" ht="16.5" customHeight="1" x14ac:dyDescent="0.3">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row>
    <row r="808" spans="1:57" ht="16.5" customHeight="1" x14ac:dyDescent="0.3">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row>
    <row r="809" spans="1:57" ht="16.5" customHeight="1" x14ac:dyDescent="0.3">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row>
    <row r="810" spans="1:57" ht="16.5" customHeight="1" x14ac:dyDescent="0.3">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row>
    <row r="811" spans="1:57" ht="16.5" customHeight="1" x14ac:dyDescent="0.3">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row>
    <row r="812" spans="1:57" ht="16.5" customHeight="1" x14ac:dyDescent="0.3">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row>
    <row r="813" spans="1:57" ht="16.5" customHeight="1" x14ac:dyDescent="0.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row>
    <row r="814" spans="1:57" ht="16.5" customHeight="1" x14ac:dyDescent="0.3">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row>
    <row r="815" spans="1:57" ht="16.5" customHeight="1" x14ac:dyDescent="0.3">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row>
    <row r="816" spans="1:57" ht="16.5" customHeight="1" x14ac:dyDescent="0.3">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row>
    <row r="817" spans="1:57" ht="16.5" customHeight="1" x14ac:dyDescent="0.3">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row>
    <row r="818" spans="1:57" ht="16.5" customHeight="1" x14ac:dyDescent="0.3">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row>
    <row r="819" spans="1:57" ht="16.5" customHeight="1" x14ac:dyDescent="0.3">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row>
    <row r="820" spans="1:57" ht="16.5" customHeight="1" x14ac:dyDescent="0.3">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row>
    <row r="821" spans="1:57" ht="16.5" customHeight="1" x14ac:dyDescent="0.3">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row>
    <row r="822" spans="1:57" ht="16.5" customHeight="1" x14ac:dyDescent="0.3">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row>
    <row r="823" spans="1:57" ht="16.5" customHeight="1" x14ac:dyDescent="0.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row>
    <row r="824" spans="1:57" ht="16.5" customHeight="1" x14ac:dyDescent="0.3">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row>
    <row r="825" spans="1:57" ht="16.5" customHeight="1" x14ac:dyDescent="0.3">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row>
    <row r="826" spans="1:57" ht="16.5" customHeight="1" x14ac:dyDescent="0.3">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row>
    <row r="827" spans="1:57" ht="16.5" customHeight="1" x14ac:dyDescent="0.3">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row>
    <row r="828" spans="1:57" ht="16.5" customHeight="1" x14ac:dyDescent="0.3">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row>
    <row r="829" spans="1:57" ht="16.5" customHeight="1" x14ac:dyDescent="0.3">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row>
    <row r="830" spans="1:57" ht="16.5" customHeight="1" x14ac:dyDescent="0.3">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row>
    <row r="831" spans="1:57" ht="16.5" customHeight="1" x14ac:dyDescent="0.3">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row>
    <row r="832" spans="1:57" ht="16.5" customHeight="1" x14ac:dyDescent="0.3">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row>
    <row r="833" spans="1:57" ht="16.5" customHeight="1" x14ac:dyDescent="0.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row>
    <row r="834" spans="1:57" ht="16.5" customHeight="1" x14ac:dyDescent="0.3">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row>
    <row r="835" spans="1:57" ht="16.5" customHeight="1" x14ac:dyDescent="0.3">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row>
    <row r="836" spans="1:57" ht="16.5" customHeight="1" x14ac:dyDescent="0.3">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row>
    <row r="837" spans="1:57" ht="16.5" customHeight="1" x14ac:dyDescent="0.3">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row>
    <row r="838" spans="1:57" ht="16.5" customHeight="1" x14ac:dyDescent="0.3">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row>
    <row r="839" spans="1:57" ht="16.5" customHeight="1" x14ac:dyDescent="0.3">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row>
    <row r="840" spans="1:57" ht="16.5" customHeight="1" x14ac:dyDescent="0.3">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row>
    <row r="841" spans="1:57" ht="16.5" customHeight="1" x14ac:dyDescent="0.3">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row>
    <row r="842" spans="1:57" ht="16.5" customHeight="1" x14ac:dyDescent="0.3">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row>
    <row r="843" spans="1:57" ht="16.5" customHeight="1" x14ac:dyDescent="0.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row>
    <row r="844" spans="1:57" ht="16.5" customHeight="1" x14ac:dyDescent="0.3">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row>
    <row r="845" spans="1:57" ht="16.5" customHeight="1" x14ac:dyDescent="0.3">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row>
    <row r="846" spans="1:57" ht="16.5" customHeight="1" x14ac:dyDescent="0.3">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row>
    <row r="847" spans="1:57" ht="16.5" customHeight="1" x14ac:dyDescent="0.3">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row>
    <row r="848" spans="1:57" ht="16.5" customHeight="1" x14ac:dyDescent="0.3">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row>
    <row r="849" spans="1:57" ht="16.5" customHeight="1" x14ac:dyDescent="0.3">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row>
    <row r="850" spans="1:57" ht="16.5" customHeight="1" x14ac:dyDescent="0.3">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row>
    <row r="851" spans="1:57" ht="16.5" customHeight="1" x14ac:dyDescent="0.3">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row>
    <row r="852" spans="1:57" ht="16.5" customHeight="1" x14ac:dyDescent="0.3">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row>
    <row r="853" spans="1:57" ht="16.5" customHeight="1" x14ac:dyDescent="0.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row>
    <row r="854" spans="1:57" ht="16.5" customHeight="1" x14ac:dyDescent="0.3">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row>
    <row r="855" spans="1:57" ht="16.5" customHeight="1" x14ac:dyDescent="0.3">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row>
    <row r="856" spans="1:57" ht="16.5" customHeight="1" x14ac:dyDescent="0.3">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row>
    <row r="857" spans="1:57" ht="16.5" customHeight="1" x14ac:dyDescent="0.3">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row>
    <row r="858" spans="1:57" ht="16.5" customHeight="1" x14ac:dyDescent="0.3">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row>
    <row r="859" spans="1:57" ht="16.5" customHeight="1" x14ac:dyDescent="0.3">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row>
    <row r="860" spans="1:57" ht="16.5" customHeight="1" x14ac:dyDescent="0.3">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row>
    <row r="861" spans="1:57" ht="16.5" customHeight="1" x14ac:dyDescent="0.3">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row>
    <row r="862" spans="1:57" ht="16.5" customHeight="1" x14ac:dyDescent="0.3">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row>
    <row r="863" spans="1:57" ht="16.5" customHeight="1" x14ac:dyDescent="0.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row>
    <row r="864" spans="1:57" ht="16.5" customHeight="1" x14ac:dyDescent="0.3">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row>
    <row r="865" spans="1:57" ht="16.5" customHeight="1" x14ac:dyDescent="0.3">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row>
    <row r="866" spans="1:57" ht="16.5" customHeight="1" x14ac:dyDescent="0.3">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row>
    <row r="867" spans="1:57" ht="16.5" customHeight="1" x14ac:dyDescent="0.3">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row>
    <row r="868" spans="1:57" ht="16.5" customHeight="1" x14ac:dyDescent="0.3">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row>
    <row r="869" spans="1:57" ht="16.5" customHeight="1" x14ac:dyDescent="0.3">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row>
    <row r="870" spans="1:57" ht="16.5" customHeight="1" x14ac:dyDescent="0.3">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row>
    <row r="871" spans="1:57" ht="16.5" customHeight="1" x14ac:dyDescent="0.3">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row>
    <row r="872" spans="1:57" ht="16.5" customHeight="1" x14ac:dyDescent="0.3">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row>
    <row r="873" spans="1:57" ht="16.5" customHeight="1" x14ac:dyDescent="0.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row>
    <row r="874" spans="1:57" ht="16.5" customHeight="1" x14ac:dyDescent="0.3">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row>
    <row r="875" spans="1:57" ht="16.5" customHeight="1" x14ac:dyDescent="0.3">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row>
    <row r="876" spans="1:57" ht="16.5" customHeight="1" x14ac:dyDescent="0.3">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row>
    <row r="877" spans="1:57" ht="16.5" customHeight="1" x14ac:dyDescent="0.3">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row>
    <row r="878" spans="1:57" ht="16.5" customHeight="1" x14ac:dyDescent="0.3">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row>
    <row r="879" spans="1:57" ht="16.5" customHeight="1" x14ac:dyDescent="0.3">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row>
    <row r="880" spans="1:57" ht="16.5" customHeight="1" x14ac:dyDescent="0.3">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row>
    <row r="881" spans="1:57" ht="16.5" customHeight="1" x14ac:dyDescent="0.3">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row>
    <row r="882" spans="1:57" ht="16.5" customHeight="1" x14ac:dyDescent="0.3">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row>
    <row r="883" spans="1:57" ht="16.5" customHeight="1" x14ac:dyDescent="0.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row>
    <row r="884" spans="1:57" ht="16.5" customHeight="1" x14ac:dyDescent="0.3">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row>
    <row r="885" spans="1:57" ht="16.5" customHeight="1" x14ac:dyDescent="0.3">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row>
    <row r="886" spans="1:57" ht="16.5" customHeight="1" x14ac:dyDescent="0.3">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row>
    <row r="887" spans="1:57" ht="16.5" customHeight="1" x14ac:dyDescent="0.3">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row>
    <row r="888" spans="1:57" ht="16.5" customHeight="1" x14ac:dyDescent="0.3">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row>
    <row r="889" spans="1:57" ht="16.5" customHeight="1" x14ac:dyDescent="0.3">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row>
  </sheetData>
  <mergeCells count="2">
    <mergeCell ref="A6:B6"/>
    <mergeCell ref="B1:B5"/>
  </mergeCells>
  <dataValidations count="1">
    <dataValidation type="custom" allowBlank="1" showInputMessage="1" showErrorMessage="1" sqref="B14">
      <formula1>B13*0.3</formula1>
    </dataValidation>
  </dataValidations>
  <pageMargins left="0.7" right="0.7" top="0.75" bottom="0.75" header="0" footer="0"/>
  <pageSetup scale="39" orientation="portrait" r:id="rId1"/>
  <headerFooter>
    <oddHeader>&amp;C
DOCUMENTO EN REVISIÓN</oddHeader>
  </headerFooter>
  <drawing r:id="rId2"/>
  <extLst>
    <ext xmlns:x14="http://schemas.microsoft.com/office/spreadsheetml/2009/9/main" uri="{CCE6A557-97BC-4b89-ADB6-D9C93CAAB3DF}">
      <x14:dataValidations xmlns:xm="http://schemas.microsoft.com/office/excel/2006/main" count="4">
        <x14:dataValidation type="custom" allowBlank="1" showInputMessage="1" showErrorMessage="1">
          <x14:formula1>
            <xm:f>B13&lt;='C:\Users\PRINCI~1\AppData\Local\Temp\[Anexo 2 COANDA-1.xlsx]Listas desplegables'!#REF!</xm:f>
          </x14:formula1>
          <xm:sqref>B13</xm:sqref>
        </x14:dataValidation>
        <x14:dataValidation type="list" allowBlank="1" showInputMessage="1" showErrorMessage="1">
          <x14:formula1>
            <xm:f>'C:\Users\PRINCI~1\AppData\Local\Temp\[Anexo 2 COANDA-1.xlsx]Listas desplegables'!#REF!</xm:f>
          </x14:formula1>
          <xm:sqref>C10</xm:sqref>
        </x14:dataValidation>
        <x14:dataValidation type="list" allowBlank="1" showInputMessage="1" showErrorMessage="1">
          <x14:formula1>
            <xm:f>'Listas desplegables'!$B$2:$B$5</xm:f>
          </x14:formula1>
          <xm:sqref>B10</xm:sqref>
        </x14:dataValidation>
        <x14:dataValidation type="list" allowBlank="1" showInputMessage="1" showErrorMessage="1">
          <x14:formula1>
            <xm:f>'Listas desplegables'!$B$6:$B$9</xm:f>
          </x14:formula1>
          <xm:sqref>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E887"/>
  <sheetViews>
    <sheetView showGridLines="0" zoomScale="90" zoomScaleNormal="90" workbookViewId="0">
      <selection activeCell="B14" sqref="B14"/>
    </sheetView>
  </sheetViews>
  <sheetFormatPr baseColWidth="10" defaultColWidth="0" defaultRowHeight="16.5" x14ac:dyDescent="0.3"/>
  <cols>
    <col min="1" max="1" width="22.42578125" style="82" customWidth="1"/>
    <col min="2" max="2" width="181.140625" style="20" customWidth="1"/>
    <col min="3" max="4" width="16.28515625" style="78" customWidth="1"/>
    <col min="5" max="5" width="16" style="78" customWidth="1"/>
    <col min="6" max="37" width="3.7109375" style="78" hidden="1" customWidth="1"/>
    <col min="38" max="57" width="13" style="78" hidden="1" customWidth="1"/>
    <col min="58" max="16384" width="14.42578125" style="78" hidden="1"/>
  </cols>
  <sheetData>
    <row r="1" spans="1:57" x14ac:dyDescent="0.25">
      <c r="A1" s="324"/>
      <c r="B1" s="324"/>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row>
    <row r="2" spans="1:57" x14ac:dyDescent="0.25">
      <c r="A2" s="324"/>
      <c r="B2" s="324"/>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row>
    <row r="3" spans="1:57" x14ac:dyDescent="0.25">
      <c r="A3" s="324"/>
      <c r="B3" s="324"/>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row>
    <row r="4" spans="1:57" x14ac:dyDescent="0.25">
      <c r="A4" s="324"/>
      <c r="B4" s="324"/>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row>
    <row r="5" spans="1:57" x14ac:dyDescent="0.25">
      <c r="A5" s="324"/>
      <c r="B5" s="324"/>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row>
    <row r="6" spans="1:57" x14ac:dyDescent="0.25">
      <c r="A6" s="325"/>
      <c r="B6" s="325"/>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row>
    <row r="7" spans="1:57" ht="49.5" x14ac:dyDescent="0.25">
      <c r="A7" s="79" t="s">
        <v>20</v>
      </c>
      <c r="B7" s="50"/>
      <c r="C7" s="1"/>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ht="33" x14ac:dyDescent="0.25">
      <c r="A8" s="79" t="s">
        <v>21</v>
      </c>
      <c r="B8" s="23"/>
      <c r="C8" s="1"/>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row>
    <row r="9" spans="1:57" x14ac:dyDescent="0.25">
      <c r="A9" s="79" t="s">
        <v>22</v>
      </c>
      <c r="B9" s="211"/>
      <c r="C9" s="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row>
    <row r="10" spans="1:57" ht="33" x14ac:dyDescent="0.25">
      <c r="A10" s="80" t="s">
        <v>23</v>
      </c>
      <c r="B10" s="24"/>
      <c r="C10" s="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row>
    <row r="11" spans="1:57" ht="33" x14ac:dyDescent="0.25">
      <c r="A11" s="80" t="s">
        <v>24</v>
      </c>
      <c r="B11" s="24"/>
      <c r="C11" s="1"/>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row>
    <row r="12" spans="1:57" x14ac:dyDescent="0.25">
      <c r="A12" s="321" t="s">
        <v>25</v>
      </c>
      <c r="B12" s="267" t="s">
        <v>136</v>
      </c>
      <c r="C12" s="1"/>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row>
    <row r="13" spans="1:57" x14ac:dyDescent="0.25">
      <c r="A13" s="322"/>
      <c r="B13" s="267" t="s">
        <v>137</v>
      </c>
      <c r="C13" s="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row>
    <row r="14" spans="1:57" ht="78" customHeight="1" x14ac:dyDescent="0.25">
      <c r="A14" s="323"/>
      <c r="B14" s="268" t="s">
        <v>138</v>
      </c>
      <c r="C14" s="1"/>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row>
    <row r="15" spans="1:57" x14ac:dyDescent="0.25">
      <c r="A15" s="22"/>
      <c r="B15" s="46"/>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row>
    <row r="16" spans="1:57" x14ac:dyDescent="0.25">
      <c r="A16" s="22"/>
      <c r="B16" s="46"/>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row>
    <row r="17" spans="1:57" x14ac:dyDescent="0.25">
      <c r="A17" s="22"/>
      <c r="B17" s="46"/>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row>
    <row r="18" spans="1:57" x14ac:dyDescent="0.25">
      <c r="A18" s="22"/>
      <c r="B18" s="46"/>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row>
    <row r="19" spans="1:57" x14ac:dyDescent="0.25">
      <c r="A19" s="22"/>
      <c r="B19" s="46"/>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row>
    <row r="20" spans="1:57" x14ac:dyDescent="0.25">
      <c r="A20" s="22"/>
      <c r="B20" s="46"/>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row>
    <row r="21" spans="1:57" x14ac:dyDescent="0.25">
      <c r="A21" s="22"/>
      <c r="B21" s="46"/>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row>
    <row r="22" spans="1:57" x14ac:dyDescent="0.25">
      <c r="A22" s="22"/>
      <c r="B22" s="46"/>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row>
    <row r="23" spans="1:57" x14ac:dyDescent="0.25">
      <c r="A23" s="22"/>
      <c r="B23" s="46"/>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row>
    <row r="24" spans="1:57" x14ac:dyDescent="0.25">
      <c r="A24" s="22"/>
      <c r="B24" s="46"/>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row>
    <row r="25" spans="1:57" x14ac:dyDescent="0.25">
      <c r="A25" s="22"/>
      <c r="B25" s="46"/>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row>
    <row r="26" spans="1:57" x14ac:dyDescent="0.25">
      <c r="A26" s="22"/>
      <c r="B26" s="46"/>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row>
    <row r="27" spans="1:57" x14ac:dyDescent="0.25">
      <c r="A27" s="22"/>
      <c r="B27" s="46"/>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row>
    <row r="28" spans="1:57" x14ac:dyDescent="0.25">
      <c r="A28" s="22"/>
      <c r="B28" s="46"/>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row>
    <row r="29" spans="1:57" x14ac:dyDescent="0.25">
      <c r="A29" s="22"/>
      <c r="B29" s="46"/>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row>
    <row r="30" spans="1:57" x14ac:dyDescent="0.25">
      <c r="A30" s="22"/>
      <c r="B30" s="46"/>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row>
    <row r="31" spans="1:57" x14ac:dyDescent="0.25">
      <c r="A31" s="22"/>
      <c r="B31" s="46"/>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row>
    <row r="32" spans="1:57" x14ac:dyDescent="0.25">
      <c r="A32" s="22"/>
      <c r="B32" s="46"/>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row>
    <row r="33" spans="1:57" x14ac:dyDescent="0.25">
      <c r="A33" s="22"/>
      <c r="B33" s="46"/>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row>
    <row r="34" spans="1:57" x14ac:dyDescent="0.25">
      <c r="A34" s="22"/>
      <c r="B34" s="46"/>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row>
    <row r="35" spans="1:57" x14ac:dyDescent="0.25">
      <c r="A35" s="22"/>
      <c r="B35" s="46"/>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row>
    <row r="36" spans="1:57" x14ac:dyDescent="0.25">
      <c r="A36" s="22"/>
      <c r="B36" s="46"/>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row>
    <row r="37" spans="1:57" x14ac:dyDescent="0.25">
      <c r="A37" s="22"/>
      <c r="B37" s="46"/>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row>
    <row r="38" spans="1:57" x14ac:dyDescent="0.25">
      <c r="A38" s="22"/>
      <c r="B38" s="46"/>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row>
    <row r="39" spans="1:57" x14ac:dyDescent="0.25">
      <c r="A39" s="22"/>
      <c r="B39" s="46"/>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row>
    <row r="40" spans="1:57" x14ac:dyDescent="0.25">
      <c r="A40" s="22"/>
      <c r="B40" s="46"/>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row>
    <row r="41" spans="1:57" x14ac:dyDescent="0.25">
      <c r="A41" s="22"/>
      <c r="B41" s="46"/>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row>
    <row r="42" spans="1:57" x14ac:dyDescent="0.25">
      <c r="A42" s="22"/>
      <c r="B42" s="46"/>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row>
    <row r="43" spans="1:57" x14ac:dyDescent="0.25">
      <c r="A43" s="22"/>
      <c r="B43" s="46"/>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row>
    <row r="44" spans="1:57" x14ac:dyDescent="0.25">
      <c r="A44" s="22"/>
      <c r="B44" s="46"/>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row>
    <row r="45" spans="1:57" x14ac:dyDescent="0.25">
      <c r="A45" s="22"/>
      <c r="B45" s="46"/>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row>
    <row r="46" spans="1:57" x14ac:dyDescent="0.25">
      <c r="A46" s="22"/>
      <c r="B46" s="46"/>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row>
    <row r="47" spans="1:57" x14ac:dyDescent="0.25">
      <c r="A47" s="22"/>
      <c r="B47" s="46"/>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row>
    <row r="48" spans="1:57" x14ac:dyDescent="0.25">
      <c r="A48" s="22"/>
      <c r="B48" s="46"/>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row>
    <row r="49" spans="1:57" x14ac:dyDescent="0.25">
      <c r="A49" s="22"/>
      <c r="B49" s="46"/>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row>
    <row r="50" spans="1:57" x14ac:dyDescent="0.25">
      <c r="A50" s="22"/>
      <c r="B50" s="46"/>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row>
    <row r="51" spans="1:57" x14ac:dyDescent="0.25">
      <c r="A51" s="22"/>
      <c r="B51" s="46"/>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row>
    <row r="52" spans="1:57" x14ac:dyDescent="0.25">
      <c r="A52" s="22"/>
      <c r="B52" s="4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row>
    <row r="53" spans="1:57" x14ac:dyDescent="0.25">
      <c r="A53" s="22"/>
      <c r="B53" s="46"/>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row>
    <row r="54" spans="1:57" x14ac:dyDescent="0.25">
      <c r="A54" s="22"/>
      <c r="B54" s="46"/>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row>
    <row r="55" spans="1:57" x14ac:dyDescent="0.25">
      <c r="A55" s="22"/>
      <c r="B55" s="46"/>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row>
    <row r="56" spans="1:57" x14ac:dyDescent="0.25">
      <c r="A56" s="22"/>
      <c r="B56" s="46"/>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row>
    <row r="57" spans="1:57" x14ac:dyDescent="0.25">
      <c r="A57" s="22"/>
      <c r="B57" s="46"/>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row>
    <row r="58" spans="1:57" x14ac:dyDescent="0.25">
      <c r="A58" s="22"/>
      <c r="B58" s="46"/>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row>
    <row r="59" spans="1:57" x14ac:dyDescent="0.25">
      <c r="A59" s="22"/>
      <c r="B59" s="46"/>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row>
    <row r="60" spans="1:57" x14ac:dyDescent="0.25">
      <c r="A60" s="22"/>
      <c r="B60" s="46"/>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row>
    <row r="61" spans="1:57" x14ac:dyDescent="0.25">
      <c r="A61" s="22"/>
      <c r="B61" s="46"/>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row>
    <row r="62" spans="1:57" x14ac:dyDescent="0.25">
      <c r="A62" s="22"/>
      <c r="B62" s="46"/>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row>
    <row r="63" spans="1:57" x14ac:dyDescent="0.25">
      <c r="A63" s="22"/>
      <c r="B63" s="46"/>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row>
    <row r="64" spans="1:57" x14ac:dyDescent="0.25">
      <c r="A64" s="22"/>
      <c r="B64" s="46"/>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row>
    <row r="65" spans="1:57" x14ac:dyDescent="0.25">
      <c r="A65" s="22"/>
      <c r="B65" s="46"/>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row>
    <row r="66" spans="1:57" x14ac:dyDescent="0.25">
      <c r="A66" s="22"/>
      <c r="B66" s="46"/>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row>
    <row r="67" spans="1:57" x14ac:dyDescent="0.25">
      <c r="A67" s="22"/>
      <c r="B67" s="46"/>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row>
    <row r="68" spans="1:57" x14ac:dyDescent="0.25">
      <c r="A68" s="22"/>
      <c r="B68" s="46"/>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row>
    <row r="69" spans="1:57" x14ac:dyDescent="0.25">
      <c r="A69" s="22"/>
      <c r="B69" s="46"/>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row>
    <row r="70" spans="1:57" x14ac:dyDescent="0.25">
      <c r="A70" s="22"/>
      <c r="B70" s="46"/>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row>
    <row r="71" spans="1:57" x14ac:dyDescent="0.25">
      <c r="A71" s="22"/>
      <c r="B71" s="46"/>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row>
    <row r="72" spans="1:57" x14ac:dyDescent="0.25">
      <c r="A72" s="22"/>
      <c r="B72" s="46"/>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row>
    <row r="73" spans="1:57" x14ac:dyDescent="0.25">
      <c r="A73" s="22"/>
      <c r="B73" s="46"/>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row>
    <row r="74" spans="1:57" x14ac:dyDescent="0.25">
      <c r="A74" s="22"/>
      <c r="B74" s="46"/>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row>
    <row r="75" spans="1:57" x14ac:dyDescent="0.25">
      <c r="A75" s="22"/>
      <c r="B75" s="46"/>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row>
    <row r="76" spans="1:57" x14ac:dyDescent="0.25">
      <c r="A76" s="22"/>
      <c r="B76" s="46"/>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row>
    <row r="77" spans="1:57" x14ac:dyDescent="0.25">
      <c r="A77" s="22"/>
      <c r="B77" s="46"/>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row>
    <row r="78" spans="1:57" x14ac:dyDescent="0.25">
      <c r="A78" s="22"/>
      <c r="B78" s="46"/>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row>
    <row r="79" spans="1:57" x14ac:dyDescent="0.25">
      <c r="A79" s="22"/>
      <c r="B79" s="46"/>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row>
    <row r="80" spans="1:57" x14ac:dyDescent="0.25">
      <c r="A80" s="22"/>
      <c r="B80" s="46"/>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row>
    <row r="81" spans="1:57" x14ac:dyDescent="0.25">
      <c r="A81" s="22"/>
      <c r="B81" s="46"/>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row>
    <row r="82" spans="1:57" x14ac:dyDescent="0.25">
      <c r="A82" s="22"/>
      <c r="B82" s="46"/>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row>
    <row r="83" spans="1:57" x14ac:dyDescent="0.25">
      <c r="A83" s="22"/>
      <c r="B83" s="46"/>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row>
    <row r="84" spans="1:57" x14ac:dyDescent="0.25">
      <c r="A84" s="22"/>
      <c r="B84" s="46"/>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row>
    <row r="85" spans="1:57" x14ac:dyDescent="0.25">
      <c r="A85" s="22"/>
      <c r="B85" s="46"/>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row>
    <row r="86" spans="1:57" x14ac:dyDescent="0.25">
      <c r="A86" s="22"/>
      <c r="B86" s="46"/>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row>
    <row r="87" spans="1:57" x14ac:dyDescent="0.25">
      <c r="A87" s="22"/>
      <c r="B87" s="46"/>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row>
    <row r="88" spans="1:57" x14ac:dyDescent="0.25">
      <c r="A88" s="22"/>
      <c r="B88" s="46"/>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row>
    <row r="89" spans="1:57" x14ac:dyDescent="0.25">
      <c r="A89" s="22"/>
      <c r="B89" s="46"/>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row>
    <row r="90" spans="1:57" x14ac:dyDescent="0.25">
      <c r="A90" s="22"/>
      <c r="B90" s="46"/>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row>
    <row r="91" spans="1:57" x14ac:dyDescent="0.25">
      <c r="A91" s="22"/>
      <c r="B91" s="46"/>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row>
    <row r="92" spans="1:57" x14ac:dyDescent="0.25">
      <c r="A92" s="22"/>
      <c r="B92" s="46"/>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row>
    <row r="93" spans="1:57" x14ac:dyDescent="0.25">
      <c r="A93" s="22"/>
      <c r="B93" s="46"/>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row>
    <row r="94" spans="1:57" x14ac:dyDescent="0.25">
      <c r="A94" s="22"/>
      <c r="B94" s="46"/>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row>
    <row r="95" spans="1:57" x14ac:dyDescent="0.25">
      <c r="A95" s="22"/>
      <c r="B95" s="46"/>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row>
    <row r="96" spans="1:57" x14ac:dyDescent="0.25">
      <c r="A96" s="22"/>
      <c r="B96" s="46"/>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row>
    <row r="97" spans="1:57" x14ac:dyDescent="0.25">
      <c r="A97" s="22"/>
      <c r="B97" s="46"/>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row>
    <row r="98" spans="1:57" x14ac:dyDescent="0.25">
      <c r="A98" s="22"/>
      <c r="B98" s="46"/>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row>
    <row r="99" spans="1:57" x14ac:dyDescent="0.25">
      <c r="A99" s="22"/>
      <c r="B99" s="46"/>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row>
    <row r="100" spans="1:57" x14ac:dyDescent="0.25">
      <c r="A100" s="22"/>
      <c r="B100" s="46"/>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row>
    <row r="101" spans="1:57" x14ac:dyDescent="0.25">
      <c r="A101" s="22"/>
      <c r="B101" s="46"/>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row>
    <row r="102" spans="1:57" x14ac:dyDescent="0.25">
      <c r="A102" s="22"/>
      <c r="B102" s="46"/>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row>
    <row r="103" spans="1:57" x14ac:dyDescent="0.25">
      <c r="A103" s="22"/>
      <c r="B103" s="46"/>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row>
    <row r="104" spans="1:57" x14ac:dyDescent="0.25">
      <c r="A104" s="22"/>
      <c r="B104" s="46"/>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row>
    <row r="105" spans="1:57" x14ac:dyDescent="0.25">
      <c r="A105" s="22"/>
      <c r="B105" s="46"/>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row>
    <row r="106" spans="1:57" x14ac:dyDescent="0.25">
      <c r="A106" s="22"/>
      <c r="B106" s="46"/>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row>
    <row r="107" spans="1:57" x14ac:dyDescent="0.25">
      <c r="A107" s="22"/>
      <c r="B107" s="46"/>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row>
    <row r="108" spans="1:57" x14ac:dyDescent="0.25">
      <c r="A108" s="22"/>
      <c r="B108" s="46"/>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row>
    <row r="109" spans="1:57" x14ac:dyDescent="0.25">
      <c r="A109" s="22"/>
      <c r="B109" s="46"/>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row>
    <row r="110" spans="1:57" x14ac:dyDescent="0.25">
      <c r="A110" s="22"/>
      <c r="B110" s="46"/>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row>
    <row r="111" spans="1:57" x14ac:dyDescent="0.25">
      <c r="A111" s="22"/>
      <c r="B111" s="46"/>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row>
    <row r="112" spans="1:57" x14ac:dyDescent="0.25">
      <c r="A112" s="22"/>
      <c r="B112" s="46"/>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row>
    <row r="113" spans="1:57" x14ac:dyDescent="0.25">
      <c r="A113" s="22"/>
      <c r="B113" s="46"/>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row>
    <row r="114" spans="1:57" x14ac:dyDescent="0.25">
      <c r="A114" s="22"/>
      <c r="B114" s="46"/>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row>
    <row r="115" spans="1:57" x14ac:dyDescent="0.25">
      <c r="A115" s="22"/>
      <c r="B115" s="46"/>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row>
    <row r="116" spans="1:57" x14ac:dyDescent="0.25">
      <c r="A116" s="22"/>
      <c r="B116" s="46"/>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row>
    <row r="117" spans="1:57" x14ac:dyDescent="0.25">
      <c r="A117" s="22"/>
      <c r="B117" s="46"/>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row>
    <row r="118" spans="1:57" x14ac:dyDescent="0.25">
      <c r="A118" s="47"/>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row>
    <row r="119" spans="1:57" x14ac:dyDescent="0.25">
      <c r="A119" s="47"/>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row>
    <row r="120" spans="1:57" x14ac:dyDescent="0.25">
      <c r="A120" s="47"/>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row>
    <row r="121" spans="1:57" x14ac:dyDescent="0.25">
      <c r="A121" s="47"/>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row>
    <row r="122" spans="1:57" x14ac:dyDescent="0.25">
      <c r="A122" s="47"/>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row>
    <row r="123" spans="1:57" x14ac:dyDescent="0.25">
      <c r="A123" s="47"/>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row>
    <row r="124" spans="1:57" x14ac:dyDescent="0.25">
      <c r="A124" s="47"/>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row>
    <row r="125" spans="1:57" x14ac:dyDescent="0.25">
      <c r="A125" s="47"/>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row>
    <row r="126" spans="1:57" x14ac:dyDescent="0.25">
      <c r="A126" s="47"/>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row>
    <row r="127" spans="1:57" x14ac:dyDescent="0.25">
      <c r="A127" s="47"/>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row>
    <row r="128" spans="1:57" x14ac:dyDescent="0.25">
      <c r="A128" s="47"/>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row>
    <row r="129" spans="1:57" x14ac:dyDescent="0.25">
      <c r="A129" s="47"/>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row>
    <row r="130" spans="1:57" x14ac:dyDescent="0.25">
      <c r="A130" s="47"/>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row>
    <row r="131" spans="1:57" x14ac:dyDescent="0.25">
      <c r="A131" s="47"/>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row>
    <row r="132" spans="1:57" x14ac:dyDescent="0.25">
      <c r="A132" s="47"/>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row>
    <row r="133" spans="1:57" x14ac:dyDescent="0.25">
      <c r="A133" s="47"/>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row>
    <row r="134" spans="1:57" x14ac:dyDescent="0.25">
      <c r="A134" s="47"/>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row>
    <row r="135" spans="1:57" x14ac:dyDescent="0.25">
      <c r="A135" s="47"/>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row>
    <row r="136" spans="1:57" x14ac:dyDescent="0.25">
      <c r="A136" s="47"/>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row>
    <row r="137" spans="1:57" x14ac:dyDescent="0.25">
      <c r="A137" s="47"/>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row>
    <row r="138" spans="1:57" x14ac:dyDescent="0.25">
      <c r="A138" s="47"/>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row>
    <row r="139" spans="1:57" x14ac:dyDescent="0.25">
      <c r="A139" s="47"/>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row>
    <row r="140" spans="1:57" x14ac:dyDescent="0.25">
      <c r="A140" s="47"/>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row>
    <row r="141" spans="1:57" x14ac:dyDescent="0.25">
      <c r="A141" s="47"/>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row>
    <row r="142" spans="1:57" x14ac:dyDescent="0.25">
      <c r="A142" s="47"/>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row>
    <row r="143" spans="1:57" x14ac:dyDescent="0.25">
      <c r="A143" s="47"/>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row>
    <row r="144" spans="1:57" x14ac:dyDescent="0.25">
      <c r="A144" s="47"/>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row>
    <row r="145" spans="1:57" x14ac:dyDescent="0.25">
      <c r="A145" s="47"/>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row>
    <row r="146" spans="1:57" x14ac:dyDescent="0.25">
      <c r="A146" s="47"/>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row>
    <row r="147" spans="1:57" x14ac:dyDescent="0.25">
      <c r="A147" s="47"/>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row>
    <row r="148" spans="1:57" x14ac:dyDescent="0.25">
      <c r="A148" s="47"/>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row>
    <row r="149" spans="1:57" x14ac:dyDescent="0.25">
      <c r="A149" s="47"/>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row>
    <row r="150" spans="1:57" x14ac:dyDescent="0.25">
      <c r="A150" s="47"/>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row>
    <row r="151" spans="1:57" x14ac:dyDescent="0.25">
      <c r="A151" s="47"/>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row>
    <row r="152" spans="1:57" x14ac:dyDescent="0.25">
      <c r="A152" s="47"/>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row>
    <row r="153" spans="1:57" x14ac:dyDescent="0.25">
      <c r="A153" s="47"/>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row>
    <row r="154" spans="1:57" x14ac:dyDescent="0.25">
      <c r="A154" s="47"/>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row>
    <row r="155" spans="1:57" x14ac:dyDescent="0.25">
      <c r="A155" s="47"/>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row>
    <row r="156" spans="1:57" x14ac:dyDescent="0.25">
      <c r="A156" s="47"/>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row>
    <row r="157" spans="1:57" x14ac:dyDescent="0.25">
      <c r="A157" s="47"/>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row>
    <row r="158" spans="1:57" x14ac:dyDescent="0.25">
      <c r="A158" s="47"/>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row>
    <row r="159" spans="1:57" x14ac:dyDescent="0.25">
      <c r="A159" s="47"/>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row>
    <row r="160" spans="1:57" x14ac:dyDescent="0.25">
      <c r="A160" s="47"/>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row>
    <row r="161" spans="1:57" x14ac:dyDescent="0.25">
      <c r="A161" s="47"/>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row>
    <row r="162" spans="1:57" x14ac:dyDescent="0.25">
      <c r="A162" s="47"/>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row>
    <row r="163" spans="1:57" x14ac:dyDescent="0.25">
      <c r="A163" s="47"/>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row>
    <row r="164" spans="1:57" x14ac:dyDescent="0.25">
      <c r="A164" s="47"/>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row>
    <row r="165" spans="1:57" x14ac:dyDescent="0.25">
      <c r="A165" s="47"/>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row>
    <row r="166" spans="1:57" x14ac:dyDescent="0.25">
      <c r="A166" s="47"/>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row>
    <row r="167" spans="1:57" x14ac:dyDescent="0.25">
      <c r="A167" s="47"/>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row>
    <row r="168" spans="1:57" x14ac:dyDescent="0.25">
      <c r="A168" s="47"/>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row>
    <row r="169" spans="1:57" x14ac:dyDescent="0.25">
      <c r="A169" s="47"/>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row>
    <row r="170" spans="1:57" x14ac:dyDescent="0.25">
      <c r="A170" s="47"/>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row>
    <row r="171" spans="1:57" x14ac:dyDescent="0.25">
      <c r="A171" s="47"/>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row>
    <row r="172" spans="1:57" x14ac:dyDescent="0.25">
      <c r="A172" s="47"/>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row>
    <row r="173" spans="1:57" x14ac:dyDescent="0.25">
      <c r="A173" s="47"/>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row>
    <row r="174" spans="1:57" x14ac:dyDescent="0.25">
      <c r="A174" s="47"/>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row>
    <row r="175" spans="1:57" x14ac:dyDescent="0.25">
      <c r="A175" s="47"/>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row>
    <row r="176" spans="1:57" x14ac:dyDescent="0.25">
      <c r="A176" s="47"/>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row>
    <row r="177" spans="1:57" x14ac:dyDescent="0.25">
      <c r="A177" s="47"/>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row>
    <row r="178" spans="1:57" x14ac:dyDescent="0.25">
      <c r="A178" s="47"/>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row>
    <row r="179" spans="1:57" x14ac:dyDescent="0.25">
      <c r="A179" s="47"/>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row>
    <row r="180" spans="1:57" x14ac:dyDescent="0.25">
      <c r="A180" s="47"/>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row>
    <row r="181" spans="1:57" x14ac:dyDescent="0.25">
      <c r="A181" s="47"/>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row>
    <row r="182" spans="1:57" x14ac:dyDescent="0.25">
      <c r="A182" s="47"/>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row>
    <row r="183" spans="1:57" x14ac:dyDescent="0.25">
      <c r="A183" s="47"/>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row>
    <row r="184" spans="1:57" x14ac:dyDescent="0.25">
      <c r="A184" s="47"/>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row>
    <row r="185" spans="1:57" x14ac:dyDescent="0.25">
      <c r="A185" s="47"/>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row>
    <row r="186" spans="1:57" x14ac:dyDescent="0.25">
      <c r="A186" s="47"/>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row>
    <row r="187" spans="1:57" x14ac:dyDescent="0.25">
      <c r="A187" s="47"/>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row>
    <row r="188" spans="1:57" x14ac:dyDescent="0.25">
      <c r="A188" s="47"/>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row>
    <row r="189" spans="1:57" x14ac:dyDescent="0.25">
      <c r="A189" s="47"/>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row>
    <row r="190" spans="1:57" x14ac:dyDescent="0.25">
      <c r="A190" s="47"/>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row>
    <row r="191" spans="1:57" x14ac:dyDescent="0.25">
      <c r="A191" s="47"/>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row>
    <row r="192" spans="1:57" x14ac:dyDescent="0.25">
      <c r="A192" s="47"/>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row>
    <row r="193" spans="1:57" x14ac:dyDescent="0.25">
      <c r="A193" s="47"/>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row>
    <row r="194" spans="1:57" x14ac:dyDescent="0.25">
      <c r="A194" s="47"/>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row>
    <row r="195" spans="1:57" x14ac:dyDescent="0.25">
      <c r="A195" s="47"/>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row>
    <row r="196" spans="1:57" x14ac:dyDescent="0.25">
      <c r="A196" s="47"/>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row>
    <row r="197" spans="1:57" x14ac:dyDescent="0.25">
      <c r="A197" s="47"/>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row>
    <row r="198" spans="1:57" x14ac:dyDescent="0.25">
      <c r="A198" s="47"/>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row>
    <row r="199" spans="1:57" x14ac:dyDescent="0.25">
      <c r="A199" s="47"/>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row>
    <row r="200" spans="1:57" x14ac:dyDescent="0.25">
      <c r="A200" s="47"/>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row>
    <row r="201" spans="1:57" x14ac:dyDescent="0.25">
      <c r="A201" s="47"/>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row>
    <row r="202" spans="1:57" x14ac:dyDescent="0.25">
      <c r="A202" s="47"/>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row>
    <row r="203" spans="1:57" x14ac:dyDescent="0.25">
      <c r="A203" s="47"/>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row>
    <row r="204" spans="1:57" x14ac:dyDescent="0.25">
      <c r="A204" s="47"/>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row>
    <row r="205" spans="1:57" x14ac:dyDescent="0.25">
      <c r="A205" s="47"/>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row>
    <row r="206" spans="1:57" x14ac:dyDescent="0.25">
      <c r="A206" s="47"/>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row>
    <row r="207" spans="1:57" x14ac:dyDescent="0.25">
      <c r="A207" s="47"/>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row>
    <row r="208" spans="1:57" x14ac:dyDescent="0.25">
      <c r="A208" s="47"/>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row>
    <row r="209" spans="1:57" x14ac:dyDescent="0.25">
      <c r="A209" s="47"/>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row>
    <row r="210" spans="1:57" x14ac:dyDescent="0.25">
      <c r="A210" s="47"/>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row>
    <row r="211" spans="1:57" x14ac:dyDescent="0.25">
      <c r="A211" s="47"/>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row>
    <row r="212" spans="1:57" x14ac:dyDescent="0.25">
      <c r="A212" s="47"/>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row>
    <row r="213" spans="1:57" x14ac:dyDescent="0.25">
      <c r="A213" s="47"/>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row>
    <row r="214" spans="1:57" x14ac:dyDescent="0.25">
      <c r="A214" s="47"/>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row>
    <row r="215" spans="1:57" x14ac:dyDescent="0.25">
      <c r="A215" s="47"/>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row>
    <row r="216" spans="1:57" x14ac:dyDescent="0.25">
      <c r="A216" s="47"/>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row>
    <row r="217" spans="1:57" x14ac:dyDescent="0.25">
      <c r="A217" s="47"/>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row>
    <row r="218" spans="1:57" x14ac:dyDescent="0.25">
      <c r="A218" s="47"/>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row>
    <row r="219" spans="1:57" x14ac:dyDescent="0.25">
      <c r="A219" s="47"/>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row>
    <row r="220" spans="1:57" x14ac:dyDescent="0.25">
      <c r="A220" s="47"/>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row>
    <row r="221" spans="1:57" x14ac:dyDescent="0.25">
      <c r="A221" s="47"/>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row>
    <row r="222" spans="1:57" x14ac:dyDescent="0.25">
      <c r="A222" s="47"/>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row>
    <row r="223" spans="1:57" x14ac:dyDescent="0.25">
      <c r="A223" s="47"/>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row>
    <row r="224" spans="1:57" x14ac:dyDescent="0.25">
      <c r="A224" s="47"/>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row>
    <row r="225" spans="1:57" x14ac:dyDescent="0.25">
      <c r="A225" s="47"/>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row>
    <row r="226" spans="1:57" x14ac:dyDescent="0.25">
      <c r="A226" s="47"/>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row>
    <row r="227" spans="1:57" x14ac:dyDescent="0.25">
      <c r="A227" s="47"/>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row>
    <row r="228" spans="1:57" x14ac:dyDescent="0.25">
      <c r="A228" s="47"/>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row>
    <row r="229" spans="1:57" x14ac:dyDescent="0.25">
      <c r="A229" s="47"/>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row>
    <row r="230" spans="1:57" x14ac:dyDescent="0.25">
      <c r="A230" s="47"/>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row>
    <row r="231" spans="1:57" x14ac:dyDescent="0.25">
      <c r="A231" s="47"/>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row>
    <row r="232" spans="1:57" x14ac:dyDescent="0.25">
      <c r="A232" s="47"/>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row>
    <row r="233" spans="1:57" x14ac:dyDescent="0.25">
      <c r="A233" s="47"/>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row>
    <row r="234" spans="1:57" x14ac:dyDescent="0.25">
      <c r="A234" s="47"/>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row>
    <row r="235" spans="1:57" x14ac:dyDescent="0.25">
      <c r="A235" s="47"/>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row>
    <row r="236" spans="1:57" x14ac:dyDescent="0.25">
      <c r="A236" s="47"/>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row>
    <row r="237" spans="1:57" x14ac:dyDescent="0.25">
      <c r="A237" s="47"/>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row>
    <row r="238" spans="1:57" x14ac:dyDescent="0.25">
      <c r="A238" s="47"/>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row>
    <row r="239" spans="1:57" x14ac:dyDescent="0.25">
      <c r="A239" s="47"/>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row>
    <row r="240" spans="1:57" x14ac:dyDescent="0.25">
      <c r="A240" s="47"/>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row>
    <row r="241" spans="1:57" x14ac:dyDescent="0.25">
      <c r="A241" s="47"/>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row>
    <row r="242" spans="1:57" x14ac:dyDescent="0.25">
      <c r="A242" s="47"/>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row>
    <row r="243" spans="1:57" x14ac:dyDescent="0.25">
      <c r="A243" s="47"/>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row>
    <row r="244" spans="1:57" x14ac:dyDescent="0.25">
      <c r="A244" s="47"/>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row>
    <row r="245" spans="1:57" x14ac:dyDescent="0.25">
      <c r="A245" s="47"/>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row>
    <row r="246" spans="1:57" x14ac:dyDescent="0.25">
      <c r="A246" s="47"/>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row>
    <row r="247" spans="1:57" x14ac:dyDescent="0.25">
      <c r="A247" s="47"/>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row>
    <row r="248" spans="1:57" x14ac:dyDescent="0.25">
      <c r="A248" s="47"/>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row>
    <row r="249" spans="1:57" x14ac:dyDescent="0.25">
      <c r="A249" s="47"/>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row>
    <row r="250" spans="1:57" x14ac:dyDescent="0.25">
      <c r="A250" s="47"/>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row>
    <row r="251" spans="1:57" x14ac:dyDescent="0.25">
      <c r="A251" s="47"/>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row>
    <row r="252" spans="1:57" x14ac:dyDescent="0.25">
      <c r="A252" s="47"/>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row>
    <row r="253" spans="1:57" x14ac:dyDescent="0.25">
      <c r="A253" s="47"/>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row>
    <row r="254" spans="1:57" x14ac:dyDescent="0.25">
      <c r="A254" s="47"/>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row>
    <row r="255" spans="1:57" x14ac:dyDescent="0.25">
      <c r="A255" s="47"/>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row>
    <row r="256" spans="1:57" x14ac:dyDescent="0.25">
      <c r="A256" s="47"/>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row>
    <row r="257" spans="1:57" x14ac:dyDescent="0.25">
      <c r="A257" s="47"/>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row>
    <row r="258" spans="1:57" x14ac:dyDescent="0.25">
      <c r="A258" s="47"/>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row>
    <row r="259" spans="1:57" x14ac:dyDescent="0.25">
      <c r="A259" s="47"/>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row>
    <row r="260" spans="1:57" x14ac:dyDescent="0.25">
      <c r="A260" s="47"/>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row>
    <row r="261" spans="1:57" x14ac:dyDescent="0.25">
      <c r="A261" s="47"/>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row>
    <row r="262" spans="1:57" x14ac:dyDescent="0.25">
      <c r="A262" s="47"/>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row>
    <row r="263" spans="1:57" x14ac:dyDescent="0.25">
      <c r="A263" s="47"/>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row>
    <row r="264" spans="1:57" x14ac:dyDescent="0.25">
      <c r="A264" s="47"/>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row>
    <row r="265" spans="1:57" x14ac:dyDescent="0.25">
      <c r="A265" s="47"/>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row>
    <row r="266" spans="1:57" x14ac:dyDescent="0.25">
      <c r="A266" s="47"/>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row>
    <row r="267" spans="1:57" x14ac:dyDescent="0.25">
      <c r="A267" s="47"/>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row>
    <row r="268" spans="1:57" x14ac:dyDescent="0.25">
      <c r="A268" s="47"/>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row>
    <row r="269" spans="1:57" x14ac:dyDescent="0.25">
      <c r="A269" s="47"/>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row>
    <row r="270" spans="1:57" x14ac:dyDescent="0.25">
      <c r="A270" s="47"/>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row>
    <row r="271" spans="1:57" x14ac:dyDescent="0.25">
      <c r="A271" s="47"/>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row>
    <row r="272" spans="1:57" x14ac:dyDescent="0.25">
      <c r="A272" s="47"/>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row>
    <row r="273" spans="1:57" x14ac:dyDescent="0.25">
      <c r="A273" s="47"/>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row>
    <row r="274" spans="1:57" x14ac:dyDescent="0.25">
      <c r="A274" s="47"/>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row>
    <row r="275" spans="1:57" x14ac:dyDescent="0.25">
      <c r="A275" s="47"/>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row>
    <row r="276" spans="1:57" x14ac:dyDescent="0.25">
      <c r="A276" s="47"/>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row>
    <row r="277" spans="1:57" x14ac:dyDescent="0.25">
      <c r="A277" s="47"/>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row>
    <row r="278" spans="1:57" x14ac:dyDescent="0.25">
      <c r="A278" s="47"/>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row>
    <row r="279" spans="1:57" x14ac:dyDescent="0.25">
      <c r="A279" s="47"/>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row>
    <row r="280" spans="1:57" x14ac:dyDescent="0.25">
      <c r="A280" s="47"/>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row>
    <row r="281" spans="1:57" x14ac:dyDescent="0.25">
      <c r="A281" s="47"/>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row>
    <row r="282" spans="1:57" x14ac:dyDescent="0.25">
      <c r="A282" s="47"/>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row>
    <row r="283" spans="1:57" x14ac:dyDescent="0.25">
      <c r="A283" s="47"/>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row>
    <row r="284" spans="1:57" x14ac:dyDescent="0.25">
      <c r="A284" s="47"/>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row>
    <row r="285" spans="1:57" x14ac:dyDescent="0.25">
      <c r="A285" s="47"/>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row>
    <row r="286" spans="1:57" x14ac:dyDescent="0.25">
      <c r="A286" s="47"/>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row>
    <row r="287" spans="1:57" x14ac:dyDescent="0.25">
      <c r="A287" s="47"/>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row>
    <row r="288" spans="1:57" x14ac:dyDescent="0.25">
      <c r="A288" s="47"/>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row>
    <row r="289" spans="1:57" x14ac:dyDescent="0.25">
      <c r="A289" s="47"/>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row>
    <row r="290" spans="1:57" x14ac:dyDescent="0.25">
      <c r="A290" s="47"/>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row>
    <row r="291" spans="1:57" x14ac:dyDescent="0.25">
      <c r="A291" s="47"/>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row>
    <row r="292" spans="1:57" x14ac:dyDescent="0.25">
      <c r="A292" s="47"/>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row>
    <row r="293" spans="1:57" x14ac:dyDescent="0.25">
      <c r="A293" s="47"/>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row>
    <row r="294" spans="1:57" x14ac:dyDescent="0.25">
      <c r="A294" s="47"/>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row>
    <row r="295" spans="1:57" x14ac:dyDescent="0.25">
      <c r="A295" s="47"/>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row>
    <row r="296" spans="1:57" x14ac:dyDescent="0.25">
      <c r="A296" s="47"/>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row>
    <row r="297" spans="1:57" x14ac:dyDescent="0.25">
      <c r="A297" s="47"/>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row>
    <row r="298" spans="1:57" x14ac:dyDescent="0.25">
      <c r="A298" s="47"/>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row>
    <row r="299" spans="1:57" x14ac:dyDescent="0.25">
      <c r="A299" s="47"/>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row>
    <row r="300" spans="1:57" x14ac:dyDescent="0.25">
      <c r="A300" s="47"/>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row>
    <row r="301" spans="1:57" x14ac:dyDescent="0.25">
      <c r="A301" s="47"/>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row>
    <row r="302" spans="1:57" x14ac:dyDescent="0.25">
      <c r="A302" s="47"/>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row>
    <row r="303" spans="1:57" x14ac:dyDescent="0.25">
      <c r="A303" s="47"/>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row>
    <row r="304" spans="1:57" x14ac:dyDescent="0.25">
      <c r="A304" s="47"/>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row>
    <row r="305" spans="1:57" x14ac:dyDescent="0.25">
      <c r="A305" s="47"/>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row>
    <row r="306" spans="1:57" x14ac:dyDescent="0.25">
      <c r="A306" s="47"/>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row>
    <row r="307" spans="1:57" x14ac:dyDescent="0.25">
      <c r="A307" s="47"/>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row>
    <row r="308" spans="1:57" x14ac:dyDescent="0.25">
      <c r="A308" s="47"/>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row>
    <row r="309" spans="1:57" x14ac:dyDescent="0.25">
      <c r="A309" s="47"/>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row>
    <row r="310" spans="1:57" x14ac:dyDescent="0.25">
      <c r="A310" s="47"/>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row>
    <row r="311" spans="1:57" x14ac:dyDescent="0.25">
      <c r="A311" s="47"/>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row>
    <row r="312" spans="1:57" x14ac:dyDescent="0.25">
      <c r="A312" s="47"/>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row>
    <row r="313" spans="1:57" x14ac:dyDescent="0.25">
      <c r="A313" s="47"/>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row>
    <row r="314" spans="1:57" x14ac:dyDescent="0.25">
      <c r="A314" s="47"/>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row>
    <row r="315" spans="1:57" x14ac:dyDescent="0.25">
      <c r="A315" s="47"/>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row>
    <row r="316" spans="1:57" x14ac:dyDescent="0.25">
      <c r="A316" s="47"/>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row>
    <row r="317" spans="1:57" x14ac:dyDescent="0.25">
      <c r="A317" s="47"/>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row>
    <row r="318" spans="1:57" x14ac:dyDescent="0.25">
      <c r="A318" s="47"/>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row>
    <row r="319" spans="1:57" x14ac:dyDescent="0.25">
      <c r="A319" s="47"/>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row>
    <row r="320" spans="1:57" x14ac:dyDescent="0.25">
      <c r="A320" s="47"/>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row>
    <row r="321" spans="1:57" x14ac:dyDescent="0.25">
      <c r="A321" s="47"/>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row>
    <row r="322" spans="1:57" x14ac:dyDescent="0.25">
      <c r="A322" s="47"/>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row>
    <row r="323" spans="1:57" x14ac:dyDescent="0.25">
      <c r="A323" s="47"/>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row>
    <row r="324" spans="1:57" x14ac:dyDescent="0.25">
      <c r="A324" s="47"/>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row>
    <row r="325" spans="1:57" x14ac:dyDescent="0.25">
      <c r="A325" s="47"/>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row>
    <row r="326" spans="1:57" x14ac:dyDescent="0.25">
      <c r="A326" s="47"/>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row>
    <row r="327" spans="1:57" x14ac:dyDescent="0.25">
      <c r="A327" s="47"/>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row>
    <row r="328" spans="1:57" x14ac:dyDescent="0.25">
      <c r="A328" s="47"/>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row>
    <row r="329" spans="1:57" x14ac:dyDescent="0.25">
      <c r="A329" s="47"/>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row>
    <row r="330" spans="1:57" x14ac:dyDescent="0.25">
      <c r="A330" s="47"/>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row>
    <row r="331" spans="1:57" x14ac:dyDescent="0.25">
      <c r="A331" s="47"/>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row>
    <row r="332" spans="1:57" x14ac:dyDescent="0.25">
      <c r="A332" s="47"/>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row>
    <row r="333" spans="1:57" x14ac:dyDescent="0.25">
      <c r="A333" s="47"/>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row>
    <row r="334" spans="1:57" x14ac:dyDescent="0.25">
      <c r="A334" s="47"/>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row>
    <row r="335" spans="1:57" x14ac:dyDescent="0.25">
      <c r="A335" s="47"/>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row>
    <row r="336" spans="1:57" x14ac:dyDescent="0.25">
      <c r="A336" s="47"/>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row>
    <row r="337" spans="1:57" x14ac:dyDescent="0.25">
      <c r="A337" s="47"/>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row>
    <row r="338" spans="1:57" x14ac:dyDescent="0.25">
      <c r="A338" s="47"/>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row>
    <row r="339" spans="1:57" x14ac:dyDescent="0.25">
      <c r="A339" s="47"/>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row>
    <row r="340" spans="1:57" x14ac:dyDescent="0.25">
      <c r="A340" s="47"/>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row>
    <row r="341" spans="1:57" x14ac:dyDescent="0.25">
      <c r="A341" s="47"/>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row>
    <row r="342" spans="1:57" x14ac:dyDescent="0.25">
      <c r="A342" s="47"/>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row>
    <row r="343" spans="1:57" x14ac:dyDescent="0.25">
      <c r="A343" s="47"/>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row>
    <row r="344" spans="1:57" x14ac:dyDescent="0.25">
      <c r="A344" s="47"/>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row>
    <row r="345" spans="1:57" x14ac:dyDescent="0.25">
      <c r="A345" s="47"/>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row>
    <row r="346" spans="1:57" x14ac:dyDescent="0.25">
      <c r="A346" s="47"/>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row>
    <row r="347" spans="1:57" x14ac:dyDescent="0.25">
      <c r="A347" s="47"/>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row>
    <row r="348" spans="1:57" x14ac:dyDescent="0.25">
      <c r="A348" s="47"/>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row>
    <row r="349" spans="1:57" x14ac:dyDescent="0.25">
      <c r="A349" s="47"/>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row>
    <row r="350" spans="1:57" x14ac:dyDescent="0.25">
      <c r="A350" s="47"/>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row>
    <row r="351" spans="1:57" x14ac:dyDescent="0.25">
      <c r="A351" s="47"/>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row>
    <row r="352" spans="1:57" x14ac:dyDescent="0.25">
      <c r="A352" s="47"/>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row>
    <row r="353" spans="1:57" x14ac:dyDescent="0.25">
      <c r="A353" s="47"/>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row>
    <row r="354" spans="1:57" x14ac:dyDescent="0.25">
      <c r="A354" s="47"/>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row>
    <row r="355" spans="1:57" x14ac:dyDescent="0.25">
      <c r="A355" s="47"/>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row>
    <row r="356" spans="1:57" x14ac:dyDescent="0.25">
      <c r="A356" s="47"/>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row>
    <row r="357" spans="1:57" x14ac:dyDescent="0.25">
      <c r="A357" s="47"/>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row>
    <row r="358" spans="1:57" x14ac:dyDescent="0.25">
      <c r="A358" s="47"/>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row>
    <row r="359" spans="1:57" x14ac:dyDescent="0.25">
      <c r="A359" s="47"/>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row>
    <row r="360" spans="1:57" x14ac:dyDescent="0.25">
      <c r="A360" s="47"/>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row>
    <row r="361" spans="1:57" x14ac:dyDescent="0.25">
      <c r="A361" s="47"/>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row>
    <row r="362" spans="1:57" x14ac:dyDescent="0.25">
      <c r="A362" s="47"/>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row>
    <row r="363" spans="1:57" x14ac:dyDescent="0.25">
      <c r="A363" s="47"/>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row>
    <row r="364" spans="1:57" x14ac:dyDescent="0.25">
      <c r="A364" s="47"/>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row>
    <row r="365" spans="1:57" x14ac:dyDescent="0.25">
      <c r="A365" s="47"/>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row>
    <row r="366" spans="1:57" x14ac:dyDescent="0.25">
      <c r="A366" s="47"/>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row>
    <row r="367" spans="1:57" x14ac:dyDescent="0.25">
      <c r="A367" s="47"/>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row>
    <row r="368" spans="1:57" x14ac:dyDescent="0.25">
      <c r="A368" s="47"/>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row>
    <row r="369" spans="1:57" x14ac:dyDescent="0.25">
      <c r="A369" s="47"/>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row>
    <row r="370" spans="1:57" x14ac:dyDescent="0.25">
      <c r="A370" s="47"/>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row>
    <row r="371" spans="1:57" x14ac:dyDescent="0.25">
      <c r="A371" s="47"/>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row>
    <row r="372" spans="1:57" x14ac:dyDescent="0.25">
      <c r="A372" s="47"/>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row>
    <row r="373" spans="1:57" x14ac:dyDescent="0.25">
      <c r="A373" s="47"/>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row>
    <row r="374" spans="1:57" x14ac:dyDescent="0.25">
      <c r="A374" s="47"/>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row>
    <row r="375" spans="1:57" x14ac:dyDescent="0.25">
      <c r="A375" s="47"/>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row>
    <row r="376" spans="1:57" x14ac:dyDescent="0.25">
      <c r="A376" s="47"/>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row>
    <row r="377" spans="1:57" x14ac:dyDescent="0.25">
      <c r="A377" s="47"/>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row>
    <row r="378" spans="1:57" x14ac:dyDescent="0.25">
      <c r="A378" s="47"/>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row>
    <row r="379" spans="1:57" x14ac:dyDescent="0.25">
      <c r="A379" s="47"/>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row>
    <row r="380" spans="1:57" x14ac:dyDescent="0.25">
      <c r="A380" s="47"/>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row>
    <row r="381" spans="1:57" x14ac:dyDescent="0.25">
      <c r="A381" s="47"/>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row>
    <row r="382" spans="1:57" x14ac:dyDescent="0.25">
      <c r="A382" s="47"/>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row>
    <row r="383" spans="1:57" x14ac:dyDescent="0.25">
      <c r="A383" s="47"/>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row>
    <row r="384" spans="1:57" x14ac:dyDescent="0.25">
      <c r="A384" s="47"/>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row>
    <row r="385" spans="1:57" x14ac:dyDescent="0.25">
      <c r="A385" s="47"/>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row>
    <row r="386" spans="1:57" x14ac:dyDescent="0.25">
      <c r="A386" s="47"/>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row>
    <row r="387" spans="1:57" x14ac:dyDescent="0.25">
      <c r="A387" s="47"/>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row>
    <row r="388" spans="1:57" x14ac:dyDescent="0.25">
      <c r="A388" s="47"/>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row>
    <row r="389" spans="1:57" x14ac:dyDescent="0.25">
      <c r="A389" s="47"/>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row>
    <row r="390" spans="1:57" x14ac:dyDescent="0.25">
      <c r="A390" s="47"/>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row>
    <row r="391" spans="1:57" x14ac:dyDescent="0.25">
      <c r="A391" s="47"/>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row>
    <row r="392" spans="1:57" x14ac:dyDescent="0.25">
      <c r="A392" s="47"/>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row>
    <row r="393" spans="1:57" x14ac:dyDescent="0.25">
      <c r="A393" s="47"/>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row>
    <row r="394" spans="1:57" x14ac:dyDescent="0.25">
      <c r="A394" s="47"/>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row>
    <row r="395" spans="1:57" x14ac:dyDescent="0.25">
      <c r="A395" s="47"/>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row>
    <row r="396" spans="1:57" x14ac:dyDescent="0.25">
      <c r="A396" s="47"/>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row>
    <row r="397" spans="1:57" x14ac:dyDescent="0.25">
      <c r="A397" s="47"/>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row>
    <row r="398" spans="1:57" x14ac:dyDescent="0.25">
      <c r="A398" s="47"/>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row>
    <row r="399" spans="1:57" x14ac:dyDescent="0.25">
      <c r="A399" s="47"/>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row>
    <row r="400" spans="1:57" x14ac:dyDescent="0.25">
      <c r="A400" s="47"/>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row>
    <row r="401" spans="1:57" x14ac:dyDescent="0.25">
      <c r="A401" s="47"/>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row>
    <row r="402" spans="1:57" x14ac:dyDescent="0.25">
      <c r="A402" s="47"/>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row>
    <row r="403" spans="1:57" x14ac:dyDescent="0.25">
      <c r="A403" s="47"/>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row>
    <row r="404" spans="1:57" x14ac:dyDescent="0.25">
      <c r="A404" s="47"/>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row>
    <row r="405" spans="1:57" x14ac:dyDescent="0.25">
      <c r="A405" s="47"/>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row>
    <row r="406" spans="1:57" x14ac:dyDescent="0.25">
      <c r="A406" s="47"/>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row>
    <row r="407" spans="1:57" x14ac:dyDescent="0.25">
      <c r="A407" s="47"/>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row>
    <row r="408" spans="1:57" x14ac:dyDescent="0.25">
      <c r="A408" s="47"/>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row>
    <row r="409" spans="1:57" x14ac:dyDescent="0.25">
      <c r="A409" s="47"/>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row>
    <row r="410" spans="1:57" x14ac:dyDescent="0.25">
      <c r="A410" s="47"/>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row>
    <row r="411" spans="1:57" x14ac:dyDescent="0.25">
      <c r="A411" s="47"/>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row>
    <row r="412" spans="1:57" x14ac:dyDescent="0.25">
      <c r="A412" s="47"/>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row>
    <row r="413" spans="1:57" x14ac:dyDescent="0.25">
      <c r="A413" s="47"/>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row>
    <row r="414" spans="1:57" x14ac:dyDescent="0.25">
      <c r="A414" s="47"/>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row>
    <row r="415" spans="1:57" x14ac:dyDescent="0.25">
      <c r="A415" s="47"/>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row>
    <row r="416" spans="1:57" x14ac:dyDescent="0.25">
      <c r="A416" s="47"/>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row>
    <row r="417" spans="1:57" x14ac:dyDescent="0.25">
      <c r="A417" s="47"/>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row>
    <row r="418" spans="1:57" x14ac:dyDescent="0.25">
      <c r="A418" s="47"/>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row>
    <row r="419" spans="1:57" x14ac:dyDescent="0.25">
      <c r="A419" s="47"/>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row>
    <row r="420" spans="1:57" x14ac:dyDescent="0.25">
      <c r="A420" s="47"/>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row>
    <row r="421" spans="1:57" x14ac:dyDescent="0.25">
      <c r="A421" s="47"/>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row>
    <row r="422" spans="1:57" x14ac:dyDescent="0.25">
      <c r="A422" s="47"/>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row>
    <row r="423" spans="1:57" x14ac:dyDescent="0.25">
      <c r="A423" s="47"/>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row>
    <row r="424" spans="1:57" x14ac:dyDescent="0.25">
      <c r="A424" s="47"/>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row>
    <row r="425" spans="1:57" x14ac:dyDescent="0.25">
      <c r="A425" s="47"/>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row>
    <row r="426" spans="1:57" x14ac:dyDescent="0.25">
      <c r="A426" s="47"/>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row>
    <row r="427" spans="1:57" x14ac:dyDescent="0.25">
      <c r="A427" s="47"/>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row>
    <row r="428" spans="1:57" x14ac:dyDescent="0.25">
      <c r="A428" s="47"/>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row>
    <row r="429" spans="1:57" x14ac:dyDescent="0.25">
      <c r="A429" s="47"/>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row>
    <row r="430" spans="1:57" x14ac:dyDescent="0.25">
      <c r="A430" s="47"/>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row>
    <row r="431" spans="1:57" x14ac:dyDescent="0.25">
      <c r="A431" s="47"/>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row>
    <row r="432" spans="1:57" x14ac:dyDescent="0.25">
      <c r="A432" s="47"/>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row>
    <row r="433" spans="1:57" x14ac:dyDescent="0.25">
      <c r="A433" s="47"/>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row>
    <row r="434" spans="1:57" x14ac:dyDescent="0.25">
      <c r="A434" s="47"/>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row>
    <row r="435" spans="1:57" x14ac:dyDescent="0.25">
      <c r="A435" s="47"/>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row>
    <row r="436" spans="1:57" x14ac:dyDescent="0.25">
      <c r="A436" s="47"/>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row>
    <row r="437" spans="1:57" x14ac:dyDescent="0.25">
      <c r="A437" s="47"/>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row>
    <row r="438" spans="1:57" x14ac:dyDescent="0.25">
      <c r="A438" s="47"/>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row>
    <row r="439" spans="1:57" x14ac:dyDescent="0.25">
      <c r="A439" s="47"/>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row>
    <row r="440" spans="1:57" x14ac:dyDescent="0.25">
      <c r="A440" s="47"/>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row>
    <row r="441" spans="1:57" x14ac:dyDescent="0.25">
      <c r="A441" s="47"/>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row>
    <row r="442" spans="1:57" x14ac:dyDescent="0.25">
      <c r="A442" s="47"/>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row>
    <row r="443" spans="1:57" x14ac:dyDescent="0.25">
      <c r="A443" s="47"/>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row>
    <row r="444" spans="1:57" x14ac:dyDescent="0.25">
      <c r="A444" s="47"/>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row>
    <row r="445" spans="1:57" x14ac:dyDescent="0.25">
      <c r="A445" s="47"/>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row>
    <row r="446" spans="1:57" x14ac:dyDescent="0.25">
      <c r="A446" s="47"/>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row>
    <row r="447" spans="1:57" x14ac:dyDescent="0.25">
      <c r="A447" s="47"/>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row>
    <row r="448" spans="1:57" x14ac:dyDescent="0.25">
      <c r="A448" s="47"/>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row>
    <row r="449" spans="1:57" x14ac:dyDescent="0.25">
      <c r="A449" s="47"/>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row>
    <row r="450" spans="1:57" x14ac:dyDescent="0.25">
      <c r="A450" s="47"/>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row>
    <row r="451" spans="1:57" x14ac:dyDescent="0.25">
      <c r="A451" s="47"/>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row>
    <row r="452" spans="1:57" x14ac:dyDescent="0.25">
      <c r="A452" s="47"/>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row>
    <row r="453" spans="1:57" x14ac:dyDescent="0.25">
      <c r="A453" s="47"/>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row>
    <row r="454" spans="1:57" x14ac:dyDescent="0.25">
      <c r="A454" s="47"/>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row>
    <row r="455" spans="1:57" x14ac:dyDescent="0.25">
      <c r="A455" s="47"/>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row>
    <row r="456" spans="1:57" x14ac:dyDescent="0.25">
      <c r="A456" s="47"/>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row>
    <row r="457" spans="1:57" x14ac:dyDescent="0.25">
      <c r="A457" s="47"/>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row>
    <row r="458" spans="1:57" x14ac:dyDescent="0.25">
      <c r="A458" s="47"/>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row>
    <row r="459" spans="1:57" x14ac:dyDescent="0.25">
      <c r="A459" s="47"/>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row>
    <row r="460" spans="1:57" x14ac:dyDescent="0.25">
      <c r="A460" s="47"/>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row>
    <row r="461" spans="1:57" x14ac:dyDescent="0.25">
      <c r="A461" s="47"/>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row>
    <row r="462" spans="1:57" x14ac:dyDescent="0.25">
      <c r="A462" s="47"/>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row>
    <row r="463" spans="1:57" x14ac:dyDescent="0.25">
      <c r="A463" s="47"/>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row>
    <row r="464" spans="1:57" x14ac:dyDescent="0.25">
      <c r="A464" s="47"/>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row>
    <row r="465" spans="1:57" x14ac:dyDescent="0.25">
      <c r="A465" s="47"/>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row>
    <row r="466" spans="1:57" x14ac:dyDescent="0.25">
      <c r="A466" s="47"/>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row>
    <row r="467" spans="1:57" x14ac:dyDescent="0.25">
      <c r="A467" s="47"/>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row>
    <row r="468" spans="1:57" x14ac:dyDescent="0.25">
      <c r="A468" s="47"/>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row>
    <row r="469" spans="1:57" x14ac:dyDescent="0.25">
      <c r="A469" s="47"/>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row>
    <row r="470" spans="1:57" x14ac:dyDescent="0.25">
      <c r="A470" s="47"/>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row>
    <row r="471" spans="1:57" x14ac:dyDescent="0.25">
      <c r="A471" s="47"/>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row>
    <row r="472" spans="1:57" x14ac:dyDescent="0.25">
      <c r="A472" s="47"/>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row>
    <row r="473" spans="1:57" x14ac:dyDescent="0.25">
      <c r="A473" s="47"/>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row>
    <row r="474" spans="1:57" x14ac:dyDescent="0.25">
      <c r="A474" s="47"/>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row>
    <row r="475" spans="1:57" x14ac:dyDescent="0.25">
      <c r="A475" s="47"/>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row>
    <row r="476" spans="1:57" x14ac:dyDescent="0.25">
      <c r="A476" s="47"/>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row>
    <row r="477" spans="1:57" x14ac:dyDescent="0.25">
      <c r="A477" s="47"/>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row>
    <row r="478" spans="1:57" x14ac:dyDescent="0.25">
      <c r="A478" s="47"/>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row>
    <row r="479" spans="1:57" x14ac:dyDescent="0.25">
      <c r="A479" s="47"/>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row>
    <row r="480" spans="1:57" x14ac:dyDescent="0.25">
      <c r="A480" s="47"/>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row>
    <row r="481" spans="1:57" x14ac:dyDescent="0.25">
      <c r="A481" s="47"/>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row>
    <row r="482" spans="1:57" x14ac:dyDescent="0.25">
      <c r="A482" s="47"/>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row>
    <row r="483" spans="1:57" x14ac:dyDescent="0.25">
      <c r="A483" s="47"/>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row>
    <row r="484" spans="1:57" x14ac:dyDescent="0.25">
      <c r="A484" s="47"/>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row>
    <row r="485" spans="1:57" x14ac:dyDescent="0.25">
      <c r="A485" s="47"/>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row>
    <row r="486" spans="1:57" x14ac:dyDescent="0.25">
      <c r="A486" s="47"/>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row>
    <row r="487" spans="1:57" x14ac:dyDescent="0.25">
      <c r="A487" s="47"/>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row>
    <row r="488" spans="1:57" x14ac:dyDescent="0.25">
      <c r="A488" s="47"/>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row>
    <row r="489" spans="1:57" x14ac:dyDescent="0.25">
      <c r="A489" s="47"/>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row>
    <row r="490" spans="1:57" x14ac:dyDescent="0.25">
      <c r="A490" s="47"/>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row>
    <row r="491" spans="1:57" x14ac:dyDescent="0.25">
      <c r="A491" s="47"/>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row>
    <row r="492" spans="1:57" x14ac:dyDescent="0.25">
      <c r="A492" s="47"/>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row>
    <row r="493" spans="1:57" x14ac:dyDescent="0.25">
      <c r="A493" s="47"/>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row>
    <row r="494" spans="1:57" x14ac:dyDescent="0.25">
      <c r="A494" s="47"/>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row>
    <row r="495" spans="1:57" x14ac:dyDescent="0.25">
      <c r="A495" s="47"/>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row>
    <row r="496" spans="1:57" x14ac:dyDescent="0.25">
      <c r="A496" s="47"/>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row>
    <row r="497" spans="1:57" x14ac:dyDescent="0.25">
      <c r="A497" s="47"/>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row>
    <row r="498" spans="1:57" x14ac:dyDescent="0.25">
      <c r="A498" s="47"/>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row>
    <row r="499" spans="1:57" x14ac:dyDescent="0.25">
      <c r="A499" s="47"/>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row>
    <row r="500" spans="1:57" x14ac:dyDescent="0.25">
      <c r="A500" s="47"/>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row>
    <row r="501" spans="1:57" x14ac:dyDescent="0.25">
      <c r="A501" s="47"/>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row>
    <row r="502" spans="1:57" x14ac:dyDescent="0.25">
      <c r="A502" s="47"/>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row>
    <row r="503" spans="1:57" x14ac:dyDescent="0.25">
      <c r="A503" s="47"/>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row>
    <row r="504" spans="1:57" x14ac:dyDescent="0.25">
      <c r="A504" s="47"/>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row>
    <row r="505" spans="1:57" x14ac:dyDescent="0.25">
      <c r="A505" s="47"/>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row>
    <row r="506" spans="1:57" x14ac:dyDescent="0.25">
      <c r="A506" s="47"/>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row>
    <row r="507" spans="1:57" x14ac:dyDescent="0.25">
      <c r="A507" s="47"/>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row>
    <row r="508" spans="1:57" x14ac:dyDescent="0.25">
      <c r="A508" s="47"/>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row>
    <row r="509" spans="1:57" x14ac:dyDescent="0.25">
      <c r="A509" s="47"/>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row>
    <row r="510" spans="1:57" x14ac:dyDescent="0.25">
      <c r="A510" s="47"/>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row>
    <row r="511" spans="1:57" x14ac:dyDescent="0.25">
      <c r="A511" s="47"/>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row>
    <row r="512" spans="1:57" x14ac:dyDescent="0.25">
      <c r="A512" s="47"/>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row>
    <row r="513" spans="1:57" x14ac:dyDescent="0.25">
      <c r="A513" s="47"/>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row>
    <row r="514" spans="1:57" x14ac:dyDescent="0.25">
      <c r="A514" s="47"/>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row>
    <row r="515" spans="1:57" x14ac:dyDescent="0.25">
      <c r="A515" s="47"/>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row>
    <row r="516" spans="1:57" x14ac:dyDescent="0.25">
      <c r="A516" s="47"/>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row>
    <row r="517" spans="1:57" x14ac:dyDescent="0.25">
      <c r="A517" s="47"/>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row>
    <row r="518" spans="1:57" x14ac:dyDescent="0.25">
      <c r="A518" s="47"/>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row>
    <row r="519" spans="1:57" x14ac:dyDescent="0.25">
      <c r="A519" s="47"/>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row>
    <row r="520" spans="1:57" x14ac:dyDescent="0.25">
      <c r="A520" s="47"/>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row>
    <row r="521" spans="1:57" x14ac:dyDescent="0.25">
      <c r="A521" s="47"/>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row>
    <row r="522" spans="1:57" x14ac:dyDescent="0.25">
      <c r="A522" s="47"/>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row>
    <row r="523" spans="1:57" x14ac:dyDescent="0.25">
      <c r="A523" s="47"/>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row>
    <row r="524" spans="1:57" x14ac:dyDescent="0.25">
      <c r="A524" s="47"/>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row>
    <row r="525" spans="1:57" x14ac:dyDescent="0.25">
      <c r="A525" s="47"/>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row>
    <row r="526" spans="1:57" x14ac:dyDescent="0.25">
      <c r="A526" s="47"/>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row>
    <row r="527" spans="1:57" x14ac:dyDescent="0.25">
      <c r="A527" s="47"/>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row>
    <row r="528" spans="1:57" x14ac:dyDescent="0.25">
      <c r="A528" s="47"/>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row>
    <row r="529" spans="1:57" x14ac:dyDescent="0.25">
      <c r="A529" s="47"/>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row>
    <row r="530" spans="1:57" x14ac:dyDescent="0.25">
      <c r="A530" s="47"/>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row>
    <row r="531" spans="1:57" x14ac:dyDescent="0.25">
      <c r="A531" s="47"/>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row>
    <row r="532" spans="1:57" x14ac:dyDescent="0.25">
      <c r="A532" s="47"/>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row>
    <row r="533" spans="1:57" x14ac:dyDescent="0.25">
      <c r="A533" s="47"/>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row>
    <row r="534" spans="1:57" x14ac:dyDescent="0.25">
      <c r="A534" s="47"/>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row>
    <row r="535" spans="1:57" x14ac:dyDescent="0.25">
      <c r="A535" s="47"/>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row>
    <row r="536" spans="1:57" x14ac:dyDescent="0.25">
      <c r="A536" s="47"/>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row>
    <row r="537" spans="1:57" x14ac:dyDescent="0.25">
      <c r="A537" s="47"/>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row>
    <row r="538" spans="1:57" x14ac:dyDescent="0.25">
      <c r="A538" s="47"/>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row>
    <row r="539" spans="1:57" x14ac:dyDescent="0.25">
      <c r="A539" s="47"/>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row>
    <row r="540" spans="1:57" x14ac:dyDescent="0.25">
      <c r="A540" s="47"/>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row>
    <row r="541" spans="1:57" x14ac:dyDescent="0.25">
      <c r="A541" s="47"/>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row>
    <row r="542" spans="1:57" x14ac:dyDescent="0.25">
      <c r="A542" s="47"/>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row>
    <row r="543" spans="1:57" x14ac:dyDescent="0.25">
      <c r="A543" s="47"/>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row>
    <row r="544" spans="1:57" x14ac:dyDescent="0.25">
      <c r="A544" s="47"/>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row>
    <row r="545" spans="1:57" x14ac:dyDescent="0.25">
      <c r="A545" s="47"/>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row>
    <row r="546" spans="1:57" x14ac:dyDescent="0.25">
      <c r="A546" s="47"/>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row>
    <row r="547" spans="1:57" x14ac:dyDescent="0.25">
      <c r="A547" s="47"/>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row>
    <row r="548" spans="1:57" x14ac:dyDescent="0.25">
      <c r="A548" s="47"/>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row>
    <row r="549" spans="1:57" x14ac:dyDescent="0.25">
      <c r="A549" s="47"/>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row>
    <row r="550" spans="1:57" x14ac:dyDescent="0.25">
      <c r="A550" s="47"/>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row>
    <row r="551" spans="1:57" x14ac:dyDescent="0.25">
      <c r="A551" s="47"/>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row>
    <row r="552" spans="1:57" x14ac:dyDescent="0.25">
      <c r="A552" s="47"/>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row>
    <row r="553" spans="1:57" x14ac:dyDescent="0.25">
      <c r="A553" s="47"/>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row>
    <row r="554" spans="1:57" x14ac:dyDescent="0.25">
      <c r="A554" s="47"/>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row>
    <row r="555" spans="1:57" x14ac:dyDescent="0.25">
      <c r="A555" s="47"/>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row>
    <row r="556" spans="1:57" x14ac:dyDescent="0.25">
      <c r="A556" s="47"/>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row>
    <row r="557" spans="1:57" x14ac:dyDescent="0.25">
      <c r="A557" s="47"/>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row>
    <row r="558" spans="1:57" x14ac:dyDescent="0.25">
      <c r="A558" s="47"/>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row>
    <row r="559" spans="1:57" x14ac:dyDescent="0.25">
      <c r="A559" s="47"/>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row>
    <row r="560" spans="1:57" x14ac:dyDescent="0.25">
      <c r="A560" s="47"/>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row>
    <row r="561" spans="1:57" x14ac:dyDescent="0.25">
      <c r="A561" s="47"/>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row>
    <row r="562" spans="1:57" x14ac:dyDescent="0.25">
      <c r="A562" s="47"/>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row>
    <row r="563" spans="1:57" x14ac:dyDescent="0.25">
      <c r="A563" s="47"/>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row>
    <row r="564" spans="1:57" x14ac:dyDescent="0.25">
      <c r="A564" s="47"/>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row>
    <row r="565" spans="1:57" x14ac:dyDescent="0.25">
      <c r="A565" s="47"/>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row>
    <row r="566" spans="1:57" x14ac:dyDescent="0.25">
      <c r="A566" s="47"/>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row>
    <row r="567" spans="1:57" x14ac:dyDescent="0.25">
      <c r="A567" s="47"/>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row>
    <row r="568" spans="1:57" x14ac:dyDescent="0.25">
      <c r="A568" s="47"/>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row>
    <row r="569" spans="1:57" x14ac:dyDescent="0.25">
      <c r="A569" s="47"/>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row>
    <row r="570" spans="1:57" x14ac:dyDescent="0.25">
      <c r="A570" s="47"/>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row>
    <row r="571" spans="1:57" x14ac:dyDescent="0.25">
      <c r="A571" s="47"/>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row>
    <row r="572" spans="1:57" x14ac:dyDescent="0.25">
      <c r="A572" s="47"/>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row>
    <row r="573" spans="1:57" x14ac:dyDescent="0.25">
      <c r="A573" s="47"/>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row>
    <row r="574" spans="1:57" x14ac:dyDescent="0.25">
      <c r="A574" s="47"/>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row>
    <row r="575" spans="1:57" x14ac:dyDescent="0.25">
      <c r="A575" s="47"/>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row>
    <row r="576" spans="1:57" x14ac:dyDescent="0.25">
      <c r="A576" s="47"/>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row>
    <row r="577" spans="1:57" x14ac:dyDescent="0.25">
      <c r="A577" s="47"/>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row>
    <row r="578" spans="1:57" x14ac:dyDescent="0.25">
      <c r="A578" s="47"/>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row>
    <row r="579" spans="1:57" x14ac:dyDescent="0.25">
      <c r="A579" s="47"/>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row>
    <row r="580" spans="1:57" x14ac:dyDescent="0.25">
      <c r="A580" s="47"/>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row>
    <row r="581" spans="1:57" x14ac:dyDescent="0.25">
      <c r="A581" s="47"/>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row>
    <row r="582" spans="1:57" x14ac:dyDescent="0.25">
      <c r="A582" s="47"/>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row>
    <row r="583" spans="1:57" x14ac:dyDescent="0.25">
      <c r="A583" s="47"/>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row>
    <row r="584" spans="1:57" x14ac:dyDescent="0.25">
      <c r="A584" s="47"/>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row>
    <row r="585" spans="1:57" x14ac:dyDescent="0.25">
      <c r="A585" s="47"/>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row>
    <row r="586" spans="1:57" x14ac:dyDescent="0.25">
      <c r="A586" s="47"/>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row>
    <row r="587" spans="1:57" x14ac:dyDescent="0.25">
      <c r="A587" s="47"/>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row>
    <row r="588" spans="1:57" x14ac:dyDescent="0.25">
      <c r="A588" s="47"/>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row>
    <row r="589" spans="1:57" x14ac:dyDescent="0.25">
      <c r="A589" s="47"/>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row>
    <row r="590" spans="1:57" x14ac:dyDescent="0.25">
      <c r="A590" s="47"/>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row>
    <row r="591" spans="1:57" x14ac:dyDescent="0.25">
      <c r="A591" s="47"/>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row>
    <row r="592" spans="1:57" x14ac:dyDescent="0.25">
      <c r="A592" s="47"/>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row>
    <row r="593" spans="1:57" x14ac:dyDescent="0.25">
      <c r="A593" s="47"/>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row>
    <row r="594" spans="1:57" x14ac:dyDescent="0.25">
      <c r="A594" s="47"/>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row>
    <row r="595" spans="1:57" x14ac:dyDescent="0.25">
      <c r="A595" s="47"/>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row>
    <row r="596" spans="1:57" x14ac:dyDescent="0.25">
      <c r="A596" s="47"/>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row>
    <row r="597" spans="1:57" x14ac:dyDescent="0.25">
      <c r="A597" s="47"/>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row>
    <row r="598" spans="1:57" x14ac:dyDescent="0.25">
      <c r="A598" s="47"/>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row>
    <row r="599" spans="1:57" x14ac:dyDescent="0.25">
      <c r="A599" s="47"/>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row>
    <row r="600" spans="1:57" x14ac:dyDescent="0.25">
      <c r="A600" s="47"/>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row>
    <row r="601" spans="1:57" x14ac:dyDescent="0.25">
      <c r="A601" s="47"/>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row>
    <row r="602" spans="1:57" x14ac:dyDescent="0.25">
      <c r="A602" s="47"/>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row>
    <row r="603" spans="1:57" x14ac:dyDescent="0.25">
      <c r="A603" s="47"/>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row>
    <row r="604" spans="1:57" x14ac:dyDescent="0.25">
      <c r="A604" s="47"/>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row>
    <row r="605" spans="1:57" x14ac:dyDescent="0.25">
      <c r="A605" s="47"/>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row>
    <row r="606" spans="1:57" x14ac:dyDescent="0.25">
      <c r="A606" s="47"/>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row>
    <row r="607" spans="1:57" x14ac:dyDescent="0.25">
      <c r="A607" s="47"/>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row>
    <row r="608" spans="1:57" x14ac:dyDescent="0.25">
      <c r="A608" s="47"/>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row>
    <row r="609" spans="1:57" x14ac:dyDescent="0.25">
      <c r="A609" s="47"/>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row>
    <row r="610" spans="1:57" x14ac:dyDescent="0.25">
      <c r="A610" s="47"/>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row>
    <row r="611" spans="1:57" x14ac:dyDescent="0.25">
      <c r="A611" s="47"/>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row>
    <row r="612" spans="1:57" x14ac:dyDescent="0.25">
      <c r="A612" s="47"/>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row>
    <row r="613" spans="1:57" x14ac:dyDescent="0.25">
      <c r="A613" s="47"/>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row>
    <row r="614" spans="1:57" x14ac:dyDescent="0.25">
      <c r="A614" s="47"/>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row>
    <row r="615" spans="1:57" x14ac:dyDescent="0.25">
      <c r="A615" s="47"/>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row>
    <row r="616" spans="1:57" x14ac:dyDescent="0.25">
      <c r="A616" s="47"/>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row>
    <row r="617" spans="1:57" x14ac:dyDescent="0.25">
      <c r="A617" s="47"/>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row>
    <row r="618" spans="1:57" x14ac:dyDescent="0.25">
      <c r="A618" s="47"/>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row>
    <row r="619" spans="1:57" x14ac:dyDescent="0.25">
      <c r="A619" s="47"/>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row>
    <row r="620" spans="1:57" x14ac:dyDescent="0.25">
      <c r="A620" s="47"/>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row>
    <row r="621" spans="1:57" x14ac:dyDescent="0.25">
      <c r="A621" s="47"/>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row>
    <row r="622" spans="1:57" x14ac:dyDescent="0.25">
      <c r="A622" s="47"/>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row>
    <row r="623" spans="1:57" x14ac:dyDescent="0.25">
      <c r="A623" s="47"/>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row>
    <row r="624" spans="1:57" x14ac:dyDescent="0.25">
      <c r="A624" s="47"/>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row>
    <row r="625" spans="1:57" x14ac:dyDescent="0.25">
      <c r="A625" s="47"/>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row>
    <row r="626" spans="1:57" x14ac:dyDescent="0.25">
      <c r="A626" s="47"/>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row>
    <row r="627" spans="1:57" x14ac:dyDescent="0.25">
      <c r="A627" s="47"/>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row>
    <row r="628" spans="1:57" x14ac:dyDescent="0.25">
      <c r="A628" s="47"/>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row>
    <row r="629" spans="1:57" x14ac:dyDescent="0.25">
      <c r="A629" s="47"/>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row>
    <row r="630" spans="1:57" x14ac:dyDescent="0.25">
      <c r="A630" s="47"/>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row>
    <row r="631" spans="1:57" x14ac:dyDescent="0.25">
      <c r="A631" s="47"/>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row>
    <row r="632" spans="1:57" x14ac:dyDescent="0.25">
      <c r="A632" s="47"/>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row>
    <row r="633" spans="1:57" x14ac:dyDescent="0.25">
      <c r="A633" s="47"/>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row>
    <row r="634" spans="1:57" x14ac:dyDescent="0.25">
      <c r="A634" s="47"/>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row>
    <row r="635" spans="1:57" x14ac:dyDescent="0.25">
      <c r="A635" s="47"/>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row>
    <row r="636" spans="1:57" x14ac:dyDescent="0.25">
      <c r="A636" s="47"/>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row>
    <row r="637" spans="1:57" x14ac:dyDescent="0.25">
      <c r="A637" s="47"/>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row>
    <row r="638" spans="1:57" x14ac:dyDescent="0.25">
      <c r="A638" s="47"/>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row>
    <row r="639" spans="1:57" x14ac:dyDescent="0.25">
      <c r="A639" s="47"/>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row>
    <row r="640" spans="1:57" x14ac:dyDescent="0.25">
      <c r="A640" s="47"/>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row>
    <row r="641" spans="1:57" x14ac:dyDescent="0.25">
      <c r="A641" s="47"/>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row>
    <row r="642" spans="1:57" x14ac:dyDescent="0.25">
      <c r="A642" s="47"/>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row>
    <row r="643" spans="1:57" x14ac:dyDescent="0.25">
      <c r="A643" s="47"/>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row>
    <row r="644" spans="1:57" x14ac:dyDescent="0.25">
      <c r="A644" s="47"/>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row>
    <row r="645" spans="1:57" x14ac:dyDescent="0.25">
      <c r="A645" s="47"/>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row>
    <row r="646" spans="1:57" x14ac:dyDescent="0.25">
      <c r="A646" s="47"/>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row>
    <row r="647" spans="1:57" x14ac:dyDescent="0.25">
      <c r="A647" s="47"/>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row>
    <row r="648" spans="1:57" x14ac:dyDescent="0.25">
      <c r="A648" s="47"/>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row>
    <row r="649" spans="1:57" x14ac:dyDescent="0.25">
      <c r="A649" s="47"/>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row>
    <row r="650" spans="1:57" x14ac:dyDescent="0.25">
      <c r="A650" s="47"/>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row>
    <row r="651" spans="1:57" x14ac:dyDescent="0.25">
      <c r="A651" s="47"/>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row>
    <row r="652" spans="1:57" x14ac:dyDescent="0.25">
      <c r="A652" s="47"/>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row>
    <row r="653" spans="1:57" x14ac:dyDescent="0.25">
      <c r="A653" s="47"/>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row>
    <row r="654" spans="1:57" x14ac:dyDescent="0.25">
      <c r="A654" s="47"/>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row>
    <row r="655" spans="1:57" x14ac:dyDescent="0.25">
      <c r="A655" s="47"/>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row>
    <row r="656" spans="1:57" x14ac:dyDescent="0.25">
      <c r="A656" s="47"/>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row>
    <row r="657" spans="1:57" x14ac:dyDescent="0.25">
      <c r="A657" s="47"/>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row>
    <row r="658" spans="1:57" x14ac:dyDescent="0.25">
      <c r="A658" s="47"/>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row>
    <row r="659" spans="1:57" x14ac:dyDescent="0.25">
      <c r="A659" s="47"/>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row>
    <row r="660" spans="1:57" x14ac:dyDescent="0.25">
      <c r="A660" s="47"/>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row>
    <row r="661" spans="1:57" x14ac:dyDescent="0.25">
      <c r="A661" s="47"/>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row>
    <row r="662" spans="1:57" x14ac:dyDescent="0.25">
      <c r="A662" s="47"/>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row>
    <row r="663" spans="1:57" x14ac:dyDescent="0.25">
      <c r="A663" s="47"/>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row>
    <row r="664" spans="1:57" x14ac:dyDescent="0.25">
      <c r="A664" s="47"/>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row>
    <row r="665" spans="1:57" x14ac:dyDescent="0.25">
      <c r="A665" s="47"/>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row>
    <row r="666" spans="1:57" x14ac:dyDescent="0.25">
      <c r="A666" s="47"/>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row>
    <row r="667" spans="1:57" x14ac:dyDescent="0.25">
      <c r="A667" s="47"/>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row>
    <row r="668" spans="1:57" x14ac:dyDescent="0.25">
      <c r="A668" s="47"/>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row>
    <row r="669" spans="1:57" x14ac:dyDescent="0.25">
      <c r="A669" s="47"/>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row>
    <row r="670" spans="1:57" x14ac:dyDescent="0.25">
      <c r="A670" s="47"/>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row>
    <row r="671" spans="1:57" x14ac:dyDescent="0.25">
      <c r="A671" s="47"/>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row>
    <row r="672" spans="1:57" x14ac:dyDescent="0.25">
      <c r="A672" s="47"/>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row>
    <row r="673" spans="1:57" x14ac:dyDescent="0.25">
      <c r="A673" s="47"/>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row>
    <row r="674" spans="1:57" x14ac:dyDescent="0.25">
      <c r="A674" s="47"/>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row>
    <row r="675" spans="1:57" x14ac:dyDescent="0.25">
      <c r="A675" s="47"/>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row>
    <row r="676" spans="1:57" x14ac:dyDescent="0.25">
      <c r="A676" s="47"/>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row>
    <row r="677" spans="1:57" x14ac:dyDescent="0.25">
      <c r="A677" s="47"/>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row>
    <row r="678" spans="1:57" x14ac:dyDescent="0.25">
      <c r="A678" s="47"/>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row>
    <row r="679" spans="1:57" x14ac:dyDescent="0.25">
      <c r="A679" s="47"/>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row>
    <row r="680" spans="1:57" x14ac:dyDescent="0.25">
      <c r="A680" s="47"/>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row>
    <row r="681" spans="1:57" x14ac:dyDescent="0.25">
      <c r="A681" s="47"/>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row>
    <row r="682" spans="1:57" x14ac:dyDescent="0.25">
      <c r="A682" s="47"/>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row>
    <row r="683" spans="1:57" x14ac:dyDescent="0.25">
      <c r="A683" s="47"/>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row>
    <row r="684" spans="1:57" x14ac:dyDescent="0.25">
      <c r="A684" s="47"/>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row>
    <row r="685" spans="1:57" x14ac:dyDescent="0.25">
      <c r="A685" s="47"/>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row>
    <row r="686" spans="1:57" x14ac:dyDescent="0.25">
      <c r="A686" s="47"/>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row>
    <row r="687" spans="1:57" x14ac:dyDescent="0.25">
      <c r="A687" s="47"/>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row>
    <row r="688" spans="1:57" x14ac:dyDescent="0.25">
      <c r="A688" s="47"/>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row>
    <row r="689" spans="1:57" x14ac:dyDescent="0.25">
      <c r="A689" s="47"/>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row>
    <row r="690" spans="1:57" x14ac:dyDescent="0.25">
      <c r="A690" s="47"/>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row>
    <row r="691" spans="1:57" x14ac:dyDescent="0.25">
      <c r="A691" s="47"/>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row>
    <row r="692" spans="1:57" x14ac:dyDescent="0.25">
      <c r="A692" s="47"/>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row>
    <row r="693" spans="1:57" x14ac:dyDescent="0.25">
      <c r="A693" s="47"/>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row>
    <row r="694" spans="1:57" x14ac:dyDescent="0.25">
      <c r="A694" s="47"/>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row>
    <row r="695" spans="1:57" x14ac:dyDescent="0.25">
      <c r="A695" s="47"/>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row>
    <row r="696" spans="1:57" x14ac:dyDescent="0.25">
      <c r="A696" s="47"/>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row>
    <row r="697" spans="1:57" x14ac:dyDescent="0.25">
      <c r="A697" s="47"/>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row>
    <row r="698" spans="1:57" x14ac:dyDescent="0.25">
      <c r="A698" s="47"/>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row>
    <row r="699" spans="1:57" x14ac:dyDescent="0.25">
      <c r="A699" s="47"/>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row>
    <row r="700" spans="1:57" x14ac:dyDescent="0.25">
      <c r="A700" s="47"/>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row>
    <row r="701" spans="1:57" x14ac:dyDescent="0.25">
      <c r="A701" s="47"/>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row>
    <row r="702" spans="1:57" x14ac:dyDescent="0.25">
      <c r="A702" s="47"/>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row>
    <row r="703" spans="1:57" x14ac:dyDescent="0.25">
      <c r="A703" s="47"/>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row>
    <row r="704" spans="1:57" x14ac:dyDescent="0.25">
      <c r="A704" s="47"/>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row>
    <row r="705" spans="1:57" x14ac:dyDescent="0.25">
      <c r="A705" s="47"/>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row>
    <row r="706" spans="1:57" x14ac:dyDescent="0.25">
      <c r="A706" s="47"/>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row>
    <row r="707" spans="1:57" x14ac:dyDescent="0.25">
      <c r="A707" s="47"/>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row>
    <row r="708" spans="1:57" x14ac:dyDescent="0.25">
      <c r="A708" s="47"/>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row>
    <row r="709" spans="1:57" x14ac:dyDescent="0.25">
      <c r="A709" s="47"/>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row>
    <row r="710" spans="1:57" x14ac:dyDescent="0.25">
      <c r="A710" s="47"/>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row>
    <row r="711" spans="1:57" x14ac:dyDescent="0.25">
      <c r="A711" s="47"/>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row>
    <row r="712" spans="1:57" x14ac:dyDescent="0.25">
      <c r="A712" s="47"/>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row>
    <row r="713" spans="1:57" x14ac:dyDescent="0.25">
      <c r="A713" s="47"/>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row>
    <row r="714" spans="1:57" x14ac:dyDescent="0.25">
      <c r="A714" s="47"/>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row>
    <row r="715" spans="1:57" x14ac:dyDescent="0.25">
      <c r="A715" s="47"/>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row>
    <row r="716" spans="1:57" x14ac:dyDescent="0.25">
      <c r="A716" s="47"/>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row>
    <row r="717" spans="1:57" x14ac:dyDescent="0.25">
      <c r="A717" s="47"/>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row>
    <row r="718" spans="1:57" x14ac:dyDescent="0.25">
      <c r="A718" s="47"/>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row>
    <row r="719" spans="1:57" x14ac:dyDescent="0.25">
      <c r="A719" s="47"/>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row>
    <row r="720" spans="1:57" x14ac:dyDescent="0.25">
      <c r="A720" s="47"/>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row>
    <row r="721" spans="1:57" x14ac:dyDescent="0.25">
      <c r="A721" s="47"/>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row>
    <row r="722" spans="1:57" x14ac:dyDescent="0.25">
      <c r="A722" s="47"/>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row>
    <row r="723" spans="1:57" x14ac:dyDescent="0.25">
      <c r="A723" s="47"/>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row>
    <row r="724" spans="1:57" x14ac:dyDescent="0.25">
      <c r="A724" s="47"/>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row>
    <row r="725" spans="1:57" x14ac:dyDescent="0.25">
      <c r="A725" s="47"/>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row>
    <row r="726" spans="1:57" x14ac:dyDescent="0.25">
      <c r="A726" s="47"/>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row>
    <row r="727" spans="1:57" x14ac:dyDescent="0.25">
      <c r="A727" s="47"/>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row>
    <row r="728" spans="1:57" x14ac:dyDescent="0.25">
      <c r="A728" s="47"/>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row>
    <row r="729" spans="1:57" x14ac:dyDescent="0.25">
      <c r="A729" s="47"/>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row>
    <row r="730" spans="1:57" x14ac:dyDescent="0.25">
      <c r="A730" s="47"/>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row>
    <row r="731" spans="1:57" x14ac:dyDescent="0.25">
      <c r="A731" s="47"/>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row>
    <row r="732" spans="1:57" x14ac:dyDescent="0.25">
      <c r="A732" s="47"/>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row>
    <row r="733" spans="1:57" x14ac:dyDescent="0.25">
      <c r="A733" s="47"/>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row>
    <row r="734" spans="1:57" x14ac:dyDescent="0.25">
      <c r="A734" s="47"/>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row>
    <row r="735" spans="1:57" x14ac:dyDescent="0.25">
      <c r="A735" s="47"/>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row>
    <row r="736" spans="1:57" x14ac:dyDescent="0.25">
      <c r="A736" s="47"/>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row>
    <row r="737" spans="1:57" x14ac:dyDescent="0.25">
      <c r="A737" s="47"/>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row>
    <row r="738" spans="1:57" x14ac:dyDescent="0.25">
      <c r="A738" s="47"/>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row>
    <row r="739" spans="1:57" x14ac:dyDescent="0.25">
      <c r="A739" s="47"/>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row>
    <row r="740" spans="1:57" x14ac:dyDescent="0.25">
      <c r="A740" s="47"/>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row>
    <row r="741" spans="1:57" x14ac:dyDescent="0.25">
      <c r="A741" s="47"/>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row>
    <row r="742" spans="1:57" x14ac:dyDescent="0.25">
      <c r="A742" s="47"/>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row>
    <row r="743" spans="1:57" x14ac:dyDescent="0.25">
      <c r="A743" s="47"/>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row>
    <row r="744" spans="1:57" x14ac:dyDescent="0.25">
      <c r="A744" s="47"/>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row>
    <row r="745" spans="1:57" x14ac:dyDescent="0.25">
      <c r="A745" s="47"/>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row>
    <row r="746" spans="1:57" x14ac:dyDescent="0.25">
      <c r="A746" s="47"/>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row>
    <row r="747" spans="1:57" x14ac:dyDescent="0.25">
      <c r="A747" s="47"/>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row>
    <row r="748" spans="1:57" x14ac:dyDescent="0.25">
      <c r="A748" s="47"/>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row>
    <row r="749" spans="1:57" x14ac:dyDescent="0.25">
      <c r="A749" s="47"/>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row>
    <row r="750" spans="1:57" x14ac:dyDescent="0.25">
      <c r="A750" s="47"/>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row>
    <row r="751" spans="1:57" x14ac:dyDescent="0.25">
      <c r="A751" s="47"/>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row>
    <row r="752" spans="1:57" x14ac:dyDescent="0.25">
      <c r="A752" s="47"/>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row>
    <row r="753" spans="1:57" x14ac:dyDescent="0.25">
      <c r="A753" s="47"/>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row>
    <row r="754" spans="1:57" x14ac:dyDescent="0.25">
      <c r="A754" s="47"/>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row>
    <row r="755" spans="1:57" x14ac:dyDescent="0.25">
      <c r="A755" s="47"/>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row>
    <row r="756" spans="1:57" x14ac:dyDescent="0.25">
      <c r="A756" s="47"/>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row>
    <row r="757" spans="1:57" x14ac:dyDescent="0.25">
      <c r="A757" s="47"/>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row>
    <row r="758" spans="1:57" x14ac:dyDescent="0.25">
      <c r="A758" s="47"/>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row>
    <row r="759" spans="1:57" x14ac:dyDescent="0.25">
      <c r="A759" s="47"/>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row>
    <row r="760" spans="1:57" x14ac:dyDescent="0.25">
      <c r="A760" s="47"/>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row>
    <row r="761" spans="1:57" x14ac:dyDescent="0.25">
      <c r="A761" s="47"/>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row>
    <row r="762" spans="1:57" x14ac:dyDescent="0.25">
      <c r="A762" s="47"/>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row>
    <row r="763" spans="1:57" x14ac:dyDescent="0.25">
      <c r="A763" s="47"/>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row>
    <row r="764" spans="1:57" x14ac:dyDescent="0.25">
      <c r="A764" s="47"/>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row>
    <row r="765" spans="1:57" x14ac:dyDescent="0.25">
      <c r="A765" s="47"/>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row>
    <row r="766" spans="1:57" x14ac:dyDescent="0.25">
      <c r="A766" s="47"/>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row>
    <row r="767" spans="1:57" x14ac:dyDescent="0.25">
      <c r="A767" s="47"/>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row>
    <row r="768" spans="1:57" x14ac:dyDescent="0.25">
      <c r="A768" s="47"/>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row>
    <row r="769" spans="1:57" x14ac:dyDescent="0.25">
      <c r="A769" s="47"/>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row>
    <row r="770" spans="1:57" x14ac:dyDescent="0.25">
      <c r="A770" s="47"/>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row>
    <row r="771" spans="1:57" x14ac:dyDescent="0.25">
      <c r="A771" s="47"/>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row>
    <row r="772" spans="1:57" x14ac:dyDescent="0.25">
      <c r="A772" s="47"/>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row>
    <row r="773" spans="1:57" x14ac:dyDescent="0.25">
      <c r="A773" s="47"/>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row>
    <row r="774" spans="1:57" x14ac:dyDescent="0.25">
      <c r="A774" s="47"/>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row>
    <row r="775" spans="1:57" x14ac:dyDescent="0.25">
      <c r="A775" s="47"/>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row>
    <row r="776" spans="1:57" x14ac:dyDescent="0.25">
      <c r="A776" s="47"/>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row>
    <row r="777" spans="1:57" x14ac:dyDescent="0.25">
      <c r="A777" s="47"/>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row>
    <row r="778" spans="1:57" x14ac:dyDescent="0.25">
      <c r="A778" s="47"/>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row>
    <row r="779" spans="1:57" x14ac:dyDescent="0.25">
      <c r="A779" s="47"/>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row>
    <row r="780" spans="1:57" x14ac:dyDescent="0.25">
      <c r="A780" s="47"/>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row>
    <row r="781" spans="1:57" x14ac:dyDescent="0.25">
      <c r="A781" s="47"/>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row>
    <row r="782" spans="1:57" x14ac:dyDescent="0.25">
      <c r="A782" s="47"/>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row>
    <row r="783" spans="1:57" x14ac:dyDescent="0.25">
      <c r="A783" s="47"/>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row>
    <row r="784" spans="1:57" x14ac:dyDescent="0.25">
      <c r="A784" s="47"/>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row>
    <row r="785" spans="1:57" x14ac:dyDescent="0.25">
      <c r="A785" s="47"/>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row>
    <row r="786" spans="1:57" x14ac:dyDescent="0.25">
      <c r="A786" s="47"/>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row>
    <row r="787" spans="1:57" x14ac:dyDescent="0.25">
      <c r="A787" s="47"/>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row>
    <row r="788" spans="1:57" x14ac:dyDescent="0.25">
      <c r="A788" s="47"/>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row>
    <row r="789" spans="1:57" x14ac:dyDescent="0.25">
      <c r="A789" s="47"/>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row>
    <row r="790" spans="1:57" x14ac:dyDescent="0.25">
      <c r="A790" s="47"/>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row>
    <row r="791" spans="1:57" x14ac:dyDescent="0.25">
      <c r="A791" s="47"/>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row>
    <row r="792" spans="1:57" x14ac:dyDescent="0.25">
      <c r="A792" s="47"/>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row>
    <row r="793" spans="1:57" x14ac:dyDescent="0.25">
      <c r="A793" s="47"/>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row>
    <row r="794" spans="1:57" x14ac:dyDescent="0.25">
      <c r="A794" s="47"/>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row>
    <row r="795" spans="1:57" x14ac:dyDescent="0.25">
      <c r="A795" s="47"/>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row>
    <row r="796" spans="1:57" x14ac:dyDescent="0.25">
      <c r="A796" s="47"/>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row>
    <row r="797" spans="1:57" x14ac:dyDescent="0.25">
      <c r="A797" s="47"/>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row>
    <row r="798" spans="1:57" x14ac:dyDescent="0.25">
      <c r="A798" s="47"/>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row>
    <row r="799" spans="1:57" x14ac:dyDescent="0.25">
      <c r="A799" s="47"/>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row>
    <row r="800" spans="1:57" x14ac:dyDescent="0.25">
      <c r="A800" s="47"/>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row>
    <row r="801" spans="1:57" x14ac:dyDescent="0.25">
      <c r="A801" s="47"/>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row>
    <row r="802" spans="1:57" x14ac:dyDescent="0.25">
      <c r="A802" s="47"/>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row>
    <row r="803" spans="1:57" x14ac:dyDescent="0.25">
      <c r="A803" s="47"/>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row>
    <row r="804" spans="1:57" x14ac:dyDescent="0.25">
      <c r="A804" s="47"/>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row>
    <row r="805" spans="1:57" x14ac:dyDescent="0.25">
      <c r="A805" s="47"/>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row>
    <row r="806" spans="1:57" x14ac:dyDescent="0.25">
      <c r="A806" s="47"/>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row>
    <row r="807" spans="1:57" x14ac:dyDescent="0.25">
      <c r="A807" s="47"/>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row>
    <row r="808" spans="1:57" x14ac:dyDescent="0.25">
      <c r="A808" s="47"/>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row>
    <row r="809" spans="1:57" x14ac:dyDescent="0.25">
      <c r="A809" s="47"/>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row>
    <row r="810" spans="1:57" x14ac:dyDescent="0.25">
      <c r="A810" s="47"/>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row>
    <row r="811" spans="1:57" x14ac:dyDescent="0.25">
      <c r="A811" s="47"/>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row>
    <row r="812" spans="1:57" x14ac:dyDescent="0.25">
      <c r="A812" s="47"/>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row>
    <row r="813" spans="1:57" x14ac:dyDescent="0.25">
      <c r="A813" s="47"/>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row>
    <row r="814" spans="1:57" x14ac:dyDescent="0.25">
      <c r="A814" s="47"/>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row>
    <row r="815" spans="1:57" x14ac:dyDescent="0.25">
      <c r="A815" s="47"/>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row>
    <row r="816" spans="1:57" x14ac:dyDescent="0.25">
      <c r="A816" s="47"/>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row>
    <row r="817" spans="1:57" x14ac:dyDescent="0.25">
      <c r="A817" s="47"/>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row>
    <row r="818" spans="1:57" x14ac:dyDescent="0.25">
      <c r="A818" s="47"/>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row>
    <row r="819" spans="1:57" x14ac:dyDescent="0.25">
      <c r="A819" s="47"/>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row>
    <row r="820" spans="1:57" x14ac:dyDescent="0.25">
      <c r="A820" s="47"/>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row>
    <row r="821" spans="1:57" x14ac:dyDescent="0.25">
      <c r="A821" s="47"/>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row>
    <row r="822" spans="1:57" x14ac:dyDescent="0.25">
      <c r="A822" s="47"/>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row>
    <row r="823" spans="1:57" x14ac:dyDescent="0.25">
      <c r="A823" s="47"/>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row>
    <row r="824" spans="1:57" x14ac:dyDescent="0.25">
      <c r="A824" s="47"/>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row>
    <row r="825" spans="1:57" x14ac:dyDescent="0.25">
      <c r="A825" s="47"/>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row>
    <row r="826" spans="1:57" x14ac:dyDescent="0.25">
      <c r="A826" s="47"/>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row>
    <row r="827" spans="1:57" x14ac:dyDescent="0.25">
      <c r="A827" s="47"/>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row>
    <row r="828" spans="1:57" x14ac:dyDescent="0.25">
      <c r="A828" s="47"/>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row>
    <row r="829" spans="1:57" x14ac:dyDescent="0.25">
      <c r="A829" s="47"/>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row>
    <row r="830" spans="1:57" x14ac:dyDescent="0.25">
      <c r="A830" s="47"/>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row>
    <row r="831" spans="1:57" x14ac:dyDescent="0.25">
      <c r="A831" s="47"/>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row>
    <row r="832" spans="1:57" x14ac:dyDescent="0.25">
      <c r="A832" s="47"/>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row>
    <row r="833" spans="1:57" x14ac:dyDescent="0.25">
      <c r="A833" s="47"/>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row>
    <row r="834" spans="1:57" x14ac:dyDescent="0.25">
      <c r="A834" s="47"/>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row>
    <row r="835" spans="1:57" x14ac:dyDescent="0.25">
      <c r="A835" s="47"/>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row>
    <row r="836" spans="1:57" x14ac:dyDescent="0.25">
      <c r="A836" s="47"/>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row>
    <row r="837" spans="1:57" x14ac:dyDescent="0.25">
      <c r="A837" s="47"/>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row>
    <row r="838" spans="1:57" x14ac:dyDescent="0.25">
      <c r="A838" s="47"/>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row>
    <row r="839" spans="1:57" x14ac:dyDescent="0.25">
      <c r="A839" s="47"/>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row>
    <row r="840" spans="1:57" x14ac:dyDescent="0.25">
      <c r="A840" s="47"/>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row>
    <row r="841" spans="1:57" x14ac:dyDescent="0.25">
      <c r="A841" s="47"/>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row>
    <row r="842" spans="1:57" x14ac:dyDescent="0.25">
      <c r="A842" s="47"/>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row>
    <row r="843" spans="1:57" x14ac:dyDescent="0.25">
      <c r="A843" s="47"/>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row>
    <row r="844" spans="1:57" x14ac:dyDescent="0.25">
      <c r="A844" s="47"/>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row>
    <row r="845" spans="1:57" x14ac:dyDescent="0.25">
      <c r="A845" s="47"/>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row>
    <row r="846" spans="1:57" x14ac:dyDescent="0.25">
      <c r="A846" s="47"/>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row>
    <row r="847" spans="1:57" x14ac:dyDescent="0.25">
      <c r="A847" s="47"/>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row>
    <row r="848" spans="1:57" x14ac:dyDescent="0.25">
      <c r="A848" s="47"/>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row>
    <row r="849" spans="1:57" x14ac:dyDescent="0.25">
      <c r="A849" s="47"/>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row>
    <row r="850" spans="1:57" x14ac:dyDescent="0.25">
      <c r="A850" s="47"/>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row>
    <row r="851" spans="1:57" x14ac:dyDescent="0.25">
      <c r="A851" s="47"/>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row>
    <row r="852" spans="1:57" x14ac:dyDescent="0.25">
      <c r="A852" s="47"/>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row>
    <row r="853" spans="1:57" x14ac:dyDescent="0.25">
      <c r="A853" s="47"/>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row>
    <row r="854" spans="1:57" x14ac:dyDescent="0.25">
      <c r="A854" s="47"/>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row>
    <row r="855" spans="1:57" x14ac:dyDescent="0.25">
      <c r="A855" s="47"/>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row>
    <row r="856" spans="1:57" x14ac:dyDescent="0.25">
      <c r="A856" s="47"/>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row>
    <row r="857" spans="1:57" x14ac:dyDescent="0.25">
      <c r="A857" s="47"/>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row>
    <row r="858" spans="1:57" x14ac:dyDescent="0.25">
      <c r="A858" s="47"/>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row>
    <row r="859" spans="1:57" x14ac:dyDescent="0.25">
      <c r="A859" s="47"/>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row>
    <row r="860" spans="1:57" x14ac:dyDescent="0.25">
      <c r="A860" s="47"/>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row>
    <row r="861" spans="1:57" x14ac:dyDescent="0.25">
      <c r="A861" s="47"/>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row>
    <row r="862" spans="1:57" x14ac:dyDescent="0.25">
      <c r="A862" s="47"/>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row>
    <row r="863" spans="1:57" x14ac:dyDescent="0.25">
      <c r="A863" s="47"/>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row>
    <row r="864" spans="1:57" x14ac:dyDescent="0.25">
      <c r="A864" s="47"/>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row>
    <row r="865" spans="1:57" x14ac:dyDescent="0.25">
      <c r="A865" s="47"/>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row>
    <row r="866" spans="1:57" x14ac:dyDescent="0.25">
      <c r="A866" s="47"/>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row>
    <row r="867" spans="1:57" x14ac:dyDescent="0.25">
      <c r="A867" s="47"/>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row>
    <row r="868" spans="1:57" x14ac:dyDescent="0.25">
      <c r="A868" s="47"/>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row>
    <row r="869" spans="1:57" x14ac:dyDescent="0.25">
      <c r="A869" s="47"/>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row>
    <row r="870" spans="1:57" x14ac:dyDescent="0.25">
      <c r="A870" s="47"/>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row>
    <row r="871" spans="1:57" x14ac:dyDescent="0.25">
      <c r="A871" s="47"/>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row>
    <row r="872" spans="1:57" x14ac:dyDescent="0.25">
      <c r="A872" s="47"/>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row>
    <row r="873" spans="1:57" x14ac:dyDescent="0.25">
      <c r="A873" s="47"/>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row>
    <row r="874" spans="1:57" x14ac:dyDescent="0.25">
      <c r="A874" s="47"/>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row>
    <row r="875" spans="1:57" x14ac:dyDescent="0.25">
      <c r="A875" s="47"/>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row>
    <row r="876" spans="1:57" x14ac:dyDescent="0.25">
      <c r="A876" s="47"/>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row>
    <row r="877" spans="1:57" x14ac:dyDescent="0.25">
      <c r="A877" s="47"/>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row>
    <row r="878" spans="1:57" x14ac:dyDescent="0.25">
      <c r="A878" s="47"/>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row>
    <row r="879" spans="1:57" x14ac:dyDescent="0.25">
      <c r="A879" s="47"/>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row>
    <row r="880" spans="1:57" x14ac:dyDescent="0.25">
      <c r="A880" s="47"/>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row>
    <row r="881" spans="1:57" x14ac:dyDescent="0.25">
      <c r="A881" s="47"/>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row>
    <row r="882" spans="1:57" x14ac:dyDescent="0.25">
      <c r="A882" s="47"/>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row>
    <row r="883" spans="1:57" x14ac:dyDescent="0.25">
      <c r="A883" s="47"/>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row>
    <row r="884" spans="1:57" x14ac:dyDescent="0.25">
      <c r="A884" s="47"/>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row>
    <row r="885" spans="1:57" x14ac:dyDescent="0.25">
      <c r="A885" s="47"/>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row>
    <row r="886" spans="1:57" x14ac:dyDescent="0.25">
      <c r="A886" s="47"/>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row>
    <row r="887" spans="1:57" x14ac:dyDescent="0.25">
      <c r="A887" s="47"/>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row>
  </sheetData>
  <mergeCells count="2">
    <mergeCell ref="A12:A14"/>
    <mergeCell ref="A1:B6"/>
  </mergeCells>
  <dataValidations count="1">
    <dataValidation errorStyle="information" allowBlank="1" showInputMessage="1" showErrorMessage="1" errorTitle="Prototipo Funcional" error="Es la introducción de un bien nuevo o significativamente mejorado en sus características o en sus usos posibles. Este tipo de innovación incluye mejoras significativas en las especificacione" sqref="B10:B11"/>
  </dataValidations>
  <pageMargins left="0.7" right="0.7" top="0.75" bottom="0.75" header="0" footer="0"/>
  <pageSetup scale="3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'C:\Users\PRINCI~1\AppData\Local\Temp\[Anexo 2 COANDA-1.xlsx]Listas desplegables'!#REF!</xm:f>
          </x14:formula1>
          <xm:sqref>C10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E886"/>
  <sheetViews>
    <sheetView showGridLines="0" zoomScale="90" zoomScaleNormal="90" workbookViewId="0">
      <selection activeCell="A8" sqref="A8:B8"/>
    </sheetView>
  </sheetViews>
  <sheetFormatPr baseColWidth="10" defaultColWidth="0" defaultRowHeight="15" customHeight="1" x14ac:dyDescent="0.3"/>
  <cols>
    <col min="1" max="1" width="63.28515625" style="20" customWidth="1"/>
    <col min="2" max="2" width="86.7109375" style="20" customWidth="1"/>
    <col min="3" max="4" width="16.28515625" style="20" customWidth="1"/>
    <col min="5" max="5" width="16" style="20" customWidth="1"/>
    <col min="6" max="37" width="3.7109375" style="20" hidden="1" customWidth="1"/>
    <col min="38" max="57" width="13" style="20" hidden="1" customWidth="1"/>
    <col min="58" max="16384" width="14.42578125" style="20" hidden="1"/>
  </cols>
  <sheetData>
    <row r="1" spans="1:57" ht="16.5" x14ac:dyDescent="0.3">
      <c r="A1" s="324"/>
      <c r="B1" s="324"/>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row>
    <row r="2" spans="1:57" ht="16.5" x14ac:dyDescent="0.3">
      <c r="A2" s="324"/>
      <c r="B2" s="324"/>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row>
    <row r="3" spans="1:57" ht="16.5" x14ac:dyDescent="0.3">
      <c r="A3" s="324"/>
      <c r="B3" s="324"/>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row>
    <row r="4" spans="1:57" ht="16.5" x14ac:dyDescent="0.3">
      <c r="A4" s="324"/>
      <c r="B4" s="324"/>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row>
    <row r="5" spans="1:57" ht="16.5" x14ac:dyDescent="0.3">
      <c r="A5" s="324"/>
      <c r="B5" s="324"/>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row>
    <row r="6" spans="1:57" ht="16.5" x14ac:dyDescent="0.3">
      <c r="A6" s="269" t="s">
        <v>26</v>
      </c>
      <c r="B6" s="269"/>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row>
    <row r="7" spans="1:57" ht="16.5" x14ac:dyDescent="0.3">
      <c r="A7" s="79" t="s">
        <v>27</v>
      </c>
      <c r="B7" s="49"/>
      <c r="C7" s="1"/>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57" ht="36" customHeight="1" x14ac:dyDescent="0.3">
      <c r="A8" s="326" t="s">
        <v>28</v>
      </c>
      <c r="B8" s="327"/>
      <c r="C8" s="1"/>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row>
    <row r="9" spans="1:57" ht="198" x14ac:dyDescent="0.3">
      <c r="A9" s="83" t="s">
        <v>139</v>
      </c>
      <c r="B9" s="23" t="s">
        <v>140</v>
      </c>
      <c r="C9" s="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row>
    <row r="10" spans="1:57" ht="198" x14ac:dyDescent="0.3">
      <c r="A10" s="83" t="s">
        <v>141</v>
      </c>
      <c r="B10" s="23" t="s">
        <v>140</v>
      </c>
      <c r="C10" s="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row>
    <row r="11" spans="1:57" ht="198" x14ac:dyDescent="0.3">
      <c r="A11" s="83" t="s">
        <v>142</v>
      </c>
      <c r="B11" s="81" t="s">
        <v>140</v>
      </c>
      <c r="C11" s="1"/>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row>
    <row r="12" spans="1:57" ht="206.25" customHeight="1" x14ac:dyDescent="0.3">
      <c r="A12" s="83" t="s">
        <v>143</v>
      </c>
      <c r="B12" s="81" t="s">
        <v>140</v>
      </c>
      <c r="C12" s="1"/>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row>
    <row r="13" spans="1:57" ht="114" customHeight="1" x14ac:dyDescent="0.3">
      <c r="A13" s="79" t="s">
        <v>29</v>
      </c>
      <c r="B13" s="23" t="s">
        <v>144</v>
      </c>
      <c r="C13" s="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row>
    <row r="14" spans="1:57" ht="16.5" customHeight="1" x14ac:dyDescent="0.3">
      <c r="A14" s="21"/>
      <c r="B14" s="46"/>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row>
    <row r="15" spans="1:57" ht="16.5" customHeight="1" x14ac:dyDescent="0.3">
      <c r="A15" s="21"/>
      <c r="B15" s="46"/>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row>
    <row r="16" spans="1:57" ht="16.5" customHeight="1" x14ac:dyDescent="0.3">
      <c r="A16" s="21"/>
      <c r="B16" s="46"/>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row>
    <row r="17" spans="1:57" ht="16.5" customHeight="1" x14ac:dyDescent="0.3">
      <c r="A17" s="21"/>
      <c r="B17" s="46"/>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row>
    <row r="18" spans="1:57" ht="16.5" customHeight="1" x14ac:dyDescent="0.3">
      <c r="A18" s="21"/>
      <c r="B18" s="46"/>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row>
    <row r="19" spans="1:57" ht="16.5" customHeight="1" x14ac:dyDescent="0.3">
      <c r="A19" s="21"/>
      <c r="B19" s="46"/>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row>
    <row r="20" spans="1:57" ht="16.5" customHeight="1" x14ac:dyDescent="0.3">
      <c r="A20" s="21"/>
      <c r="B20" s="46"/>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row>
    <row r="21" spans="1:57" ht="16.5" customHeight="1" x14ac:dyDescent="0.3">
      <c r="A21" s="21"/>
      <c r="B21" s="46"/>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row>
    <row r="22" spans="1:57" ht="16.5" customHeight="1" x14ac:dyDescent="0.3">
      <c r="A22" s="21"/>
      <c r="B22" s="46"/>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row>
    <row r="23" spans="1:57" ht="16.5" customHeight="1" x14ac:dyDescent="0.3">
      <c r="A23" s="21"/>
      <c r="B23" s="46"/>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row>
    <row r="24" spans="1:57" ht="16.5" customHeight="1" x14ac:dyDescent="0.3">
      <c r="A24" s="21"/>
      <c r="B24" s="46"/>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row>
    <row r="25" spans="1:57" ht="16.5" customHeight="1" x14ac:dyDescent="0.3">
      <c r="A25" s="21"/>
      <c r="B25" s="46"/>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row>
    <row r="26" spans="1:57" ht="16.5" customHeight="1" x14ac:dyDescent="0.3">
      <c r="A26" s="21"/>
      <c r="B26" s="46"/>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row>
    <row r="27" spans="1:57" ht="16.5" customHeight="1" x14ac:dyDescent="0.3">
      <c r="A27" s="21"/>
      <c r="B27" s="46"/>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row>
    <row r="28" spans="1:57" ht="16.5" customHeight="1" x14ac:dyDescent="0.3">
      <c r="A28" s="21"/>
      <c r="B28" s="46"/>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row>
    <row r="29" spans="1:57" ht="16.5" customHeight="1" x14ac:dyDescent="0.3">
      <c r="A29" s="21"/>
      <c r="B29" s="46"/>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row>
    <row r="30" spans="1:57" ht="16.5" customHeight="1" x14ac:dyDescent="0.3">
      <c r="A30" s="21"/>
      <c r="B30" s="46"/>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row>
    <row r="31" spans="1:57" ht="16.5" customHeight="1" x14ac:dyDescent="0.3">
      <c r="A31" s="21"/>
      <c r="B31" s="46"/>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row>
    <row r="32" spans="1:57" ht="16.5" customHeight="1" x14ac:dyDescent="0.3">
      <c r="A32" s="21"/>
      <c r="B32" s="46"/>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row>
    <row r="33" spans="1:57" ht="16.5" customHeight="1" x14ac:dyDescent="0.3">
      <c r="A33" s="21"/>
      <c r="B33" s="46"/>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row>
    <row r="34" spans="1:57" ht="16.5" customHeight="1" x14ac:dyDescent="0.3">
      <c r="A34" s="21"/>
      <c r="B34" s="46"/>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row>
    <row r="35" spans="1:57" ht="16.5" customHeight="1" x14ac:dyDescent="0.3">
      <c r="A35" s="21"/>
      <c r="B35" s="46"/>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row>
    <row r="36" spans="1:57" ht="16.5" customHeight="1" x14ac:dyDescent="0.3">
      <c r="A36" s="21"/>
      <c r="B36" s="46"/>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row>
    <row r="37" spans="1:57" ht="16.5" customHeight="1" x14ac:dyDescent="0.3">
      <c r="A37" s="21"/>
      <c r="B37" s="46"/>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row>
    <row r="38" spans="1:57" ht="16.5" customHeight="1" x14ac:dyDescent="0.3">
      <c r="A38" s="21"/>
      <c r="B38" s="46"/>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row>
    <row r="39" spans="1:57" ht="16.5" customHeight="1" x14ac:dyDescent="0.3">
      <c r="A39" s="21"/>
      <c r="B39" s="46"/>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row>
    <row r="40" spans="1:57" ht="16.5" customHeight="1" x14ac:dyDescent="0.3">
      <c r="A40" s="21"/>
      <c r="B40" s="46"/>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row>
    <row r="41" spans="1:57" ht="16.5" customHeight="1" x14ac:dyDescent="0.3">
      <c r="A41" s="21"/>
      <c r="B41" s="46"/>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row>
    <row r="42" spans="1:57" ht="16.5" customHeight="1" x14ac:dyDescent="0.3">
      <c r="A42" s="21"/>
      <c r="B42" s="46"/>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row>
    <row r="43" spans="1:57" ht="16.5" customHeight="1" x14ac:dyDescent="0.3">
      <c r="A43" s="21"/>
      <c r="B43" s="46"/>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row>
    <row r="44" spans="1:57" ht="16.5" customHeight="1" x14ac:dyDescent="0.3">
      <c r="A44" s="21"/>
      <c r="B44" s="46"/>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row>
    <row r="45" spans="1:57" ht="16.5" customHeight="1" x14ac:dyDescent="0.3">
      <c r="A45" s="21"/>
      <c r="B45" s="46"/>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row>
    <row r="46" spans="1:57" ht="16.5" customHeight="1" x14ac:dyDescent="0.3">
      <c r="A46" s="21"/>
      <c r="B46" s="46"/>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row>
    <row r="47" spans="1:57" ht="16.5" customHeight="1" x14ac:dyDescent="0.3">
      <c r="A47" s="21"/>
      <c r="B47" s="46"/>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row>
    <row r="48" spans="1:57" ht="16.5" customHeight="1" x14ac:dyDescent="0.3">
      <c r="A48" s="21"/>
      <c r="B48" s="46"/>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row>
    <row r="49" spans="1:57" ht="16.5" customHeight="1" x14ac:dyDescent="0.3">
      <c r="A49" s="21"/>
      <c r="B49" s="46"/>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row>
    <row r="50" spans="1:57" ht="16.5" customHeight="1" x14ac:dyDescent="0.3">
      <c r="A50" s="21"/>
      <c r="B50" s="46"/>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row>
    <row r="51" spans="1:57" ht="16.5" customHeight="1" x14ac:dyDescent="0.3">
      <c r="A51" s="21"/>
      <c r="B51" s="46"/>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row>
    <row r="52" spans="1:57" ht="16.5" customHeight="1" x14ac:dyDescent="0.3">
      <c r="A52" s="21"/>
      <c r="B52" s="4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row>
    <row r="53" spans="1:57" ht="16.5" customHeight="1" x14ac:dyDescent="0.3">
      <c r="A53" s="21"/>
      <c r="B53" s="46"/>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row>
    <row r="54" spans="1:57" ht="16.5" customHeight="1" x14ac:dyDescent="0.3">
      <c r="A54" s="21"/>
      <c r="B54" s="46"/>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row>
    <row r="55" spans="1:57" ht="16.5" customHeight="1" x14ac:dyDescent="0.3">
      <c r="A55" s="21"/>
      <c r="B55" s="46"/>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row>
    <row r="56" spans="1:57" ht="16.5" customHeight="1" x14ac:dyDescent="0.3">
      <c r="A56" s="21"/>
      <c r="B56" s="46"/>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row>
    <row r="57" spans="1:57" ht="16.5" customHeight="1" x14ac:dyDescent="0.3">
      <c r="A57" s="21"/>
      <c r="B57" s="46"/>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row>
    <row r="58" spans="1:57" ht="16.5" customHeight="1" x14ac:dyDescent="0.3">
      <c r="A58" s="21"/>
      <c r="B58" s="46"/>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row>
    <row r="59" spans="1:57" ht="16.5" customHeight="1" x14ac:dyDescent="0.3">
      <c r="A59" s="21"/>
      <c r="B59" s="46"/>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row>
    <row r="60" spans="1:57" ht="16.5" customHeight="1" x14ac:dyDescent="0.3">
      <c r="A60" s="21"/>
      <c r="B60" s="46"/>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row>
    <row r="61" spans="1:57" ht="16.5" customHeight="1" x14ac:dyDescent="0.3">
      <c r="A61" s="21"/>
      <c r="B61" s="46"/>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row>
    <row r="62" spans="1:57" ht="16.5" customHeight="1" x14ac:dyDescent="0.3">
      <c r="A62" s="21"/>
      <c r="B62" s="46"/>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row>
    <row r="63" spans="1:57" ht="16.5" customHeight="1" x14ac:dyDescent="0.3">
      <c r="A63" s="21"/>
      <c r="B63" s="46"/>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row>
    <row r="64" spans="1:57" ht="16.5" customHeight="1" x14ac:dyDescent="0.3">
      <c r="A64" s="21"/>
      <c r="B64" s="46"/>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row>
    <row r="65" spans="1:57" ht="16.5" customHeight="1" x14ac:dyDescent="0.3">
      <c r="A65" s="21"/>
      <c r="B65" s="46"/>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row>
    <row r="66" spans="1:57" ht="16.5" customHeight="1" x14ac:dyDescent="0.3">
      <c r="A66" s="21"/>
      <c r="B66" s="46"/>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row>
    <row r="67" spans="1:57" ht="16.5" customHeight="1" x14ac:dyDescent="0.3">
      <c r="A67" s="21"/>
      <c r="B67" s="46"/>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row>
    <row r="68" spans="1:57" ht="16.5" customHeight="1" x14ac:dyDescent="0.3">
      <c r="A68" s="21"/>
      <c r="B68" s="46"/>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row>
    <row r="69" spans="1:57" ht="16.5" customHeight="1" x14ac:dyDescent="0.3">
      <c r="A69" s="21"/>
      <c r="B69" s="46"/>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row>
    <row r="70" spans="1:57" ht="16.5" customHeight="1" x14ac:dyDescent="0.3">
      <c r="A70" s="21"/>
      <c r="B70" s="46"/>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row>
    <row r="71" spans="1:57" ht="16.5" customHeight="1" x14ac:dyDescent="0.3">
      <c r="A71" s="21"/>
      <c r="B71" s="46"/>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row>
    <row r="72" spans="1:57" ht="16.5" customHeight="1" x14ac:dyDescent="0.3">
      <c r="A72" s="21"/>
      <c r="B72" s="46"/>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row>
    <row r="73" spans="1:57" ht="16.5" customHeight="1" x14ac:dyDescent="0.3">
      <c r="A73" s="21"/>
      <c r="B73" s="46"/>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row>
    <row r="74" spans="1:57" ht="16.5" customHeight="1" x14ac:dyDescent="0.3">
      <c r="A74" s="21"/>
      <c r="B74" s="46"/>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row>
    <row r="75" spans="1:57" ht="16.5" customHeight="1" x14ac:dyDescent="0.3">
      <c r="A75" s="21"/>
      <c r="B75" s="46"/>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row>
    <row r="76" spans="1:57" ht="16.5" customHeight="1" x14ac:dyDescent="0.3">
      <c r="A76" s="21"/>
      <c r="B76" s="46"/>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row>
    <row r="77" spans="1:57" ht="16.5" customHeight="1" x14ac:dyDescent="0.3">
      <c r="A77" s="21"/>
      <c r="B77" s="46"/>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row>
    <row r="78" spans="1:57" ht="16.5" customHeight="1" x14ac:dyDescent="0.3">
      <c r="A78" s="21"/>
      <c r="B78" s="46"/>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row>
    <row r="79" spans="1:57" ht="16.5" customHeight="1" x14ac:dyDescent="0.3">
      <c r="A79" s="21"/>
      <c r="B79" s="46"/>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row>
    <row r="80" spans="1:57" ht="16.5" customHeight="1" x14ac:dyDescent="0.3">
      <c r="A80" s="21"/>
      <c r="B80" s="46"/>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row>
    <row r="81" spans="1:57" ht="16.5" customHeight="1" x14ac:dyDescent="0.3">
      <c r="A81" s="21"/>
      <c r="B81" s="46"/>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row>
    <row r="82" spans="1:57" ht="16.5" customHeight="1" x14ac:dyDescent="0.3">
      <c r="A82" s="21"/>
      <c r="B82" s="46"/>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row>
    <row r="83" spans="1:57" ht="16.5" customHeight="1" x14ac:dyDescent="0.3">
      <c r="A83" s="21"/>
      <c r="B83" s="46"/>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row>
    <row r="84" spans="1:57" ht="16.5" customHeight="1" x14ac:dyDescent="0.3">
      <c r="A84" s="21"/>
      <c r="B84" s="46"/>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row>
    <row r="85" spans="1:57" ht="16.5" customHeight="1" x14ac:dyDescent="0.3">
      <c r="A85" s="21"/>
      <c r="B85" s="46"/>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row>
    <row r="86" spans="1:57" ht="16.5" customHeight="1" x14ac:dyDescent="0.3">
      <c r="A86" s="21"/>
      <c r="B86" s="46"/>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row>
    <row r="87" spans="1:57" ht="16.5" customHeight="1" x14ac:dyDescent="0.3">
      <c r="A87" s="21"/>
      <c r="B87" s="46"/>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row>
    <row r="88" spans="1:57" ht="16.5" customHeight="1" x14ac:dyDescent="0.3">
      <c r="A88" s="21"/>
      <c r="B88" s="46"/>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row>
    <row r="89" spans="1:57" ht="16.5" customHeight="1" x14ac:dyDescent="0.3">
      <c r="A89" s="21"/>
      <c r="B89" s="46"/>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row>
    <row r="90" spans="1:57" ht="16.5" customHeight="1" x14ac:dyDescent="0.3">
      <c r="A90" s="21"/>
      <c r="B90" s="46"/>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row>
    <row r="91" spans="1:57" ht="16.5" customHeight="1" x14ac:dyDescent="0.3">
      <c r="A91" s="21"/>
      <c r="B91" s="46"/>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row>
    <row r="92" spans="1:57" ht="16.5" customHeight="1" x14ac:dyDescent="0.3">
      <c r="A92" s="21"/>
      <c r="B92" s="46"/>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row>
    <row r="93" spans="1:57" ht="16.5" customHeight="1" x14ac:dyDescent="0.3">
      <c r="A93" s="21"/>
      <c r="B93" s="46"/>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row>
    <row r="94" spans="1:57" ht="16.5" customHeight="1" x14ac:dyDescent="0.3">
      <c r="A94" s="21"/>
      <c r="B94" s="46"/>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row>
    <row r="95" spans="1:57" ht="16.5" customHeight="1" x14ac:dyDescent="0.3">
      <c r="A95" s="21"/>
      <c r="B95" s="46"/>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row>
    <row r="96" spans="1:57" ht="16.5" customHeight="1" x14ac:dyDescent="0.3">
      <c r="A96" s="21"/>
      <c r="B96" s="46"/>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row>
    <row r="97" spans="1:57" ht="16.5" customHeight="1" x14ac:dyDescent="0.3">
      <c r="A97" s="21"/>
      <c r="B97" s="46"/>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row>
    <row r="98" spans="1:57" ht="16.5" customHeight="1" x14ac:dyDescent="0.3">
      <c r="A98" s="21"/>
      <c r="B98" s="46"/>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row>
    <row r="99" spans="1:57" ht="16.5" customHeight="1" x14ac:dyDescent="0.3">
      <c r="A99" s="21"/>
      <c r="B99" s="46"/>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row>
    <row r="100" spans="1:57" ht="16.5" customHeight="1" x14ac:dyDescent="0.3">
      <c r="A100" s="21"/>
      <c r="B100" s="46"/>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row>
    <row r="101" spans="1:57" ht="16.5" customHeight="1" x14ac:dyDescent="0.3">
      <c r="A101" s="21"/>
      <c r="B101" s="46"/>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row>
    <row r="102" spans="1:57" ht="16.5" customHeight="1" x14ac:dyDescent="0.3">
      <c r="A102" s="21"/>
      <c r="B102" s="46"/>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row>
    <row r="103" spans="1:57" ht="16.5" customHeight="1" x14ac:dyDescent="0.3">
      <c r="A103" s="21"/>
      <c r="B103" s="46"/>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row>
    <row r="104" spans="1:57" ht="16.5" customHeight="1" x14ac:dyDescent="0.3">
      <c r="A104" s="21"/>
      <c r="B104" s="46"/>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row>
    <row r="105" spans="1:57" ht="16.5" customHeight="1" x14ac:dyDescent="0.3">
      <c r="A105" s="21"/>
      <c r="B105" s="46"/>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row>
    <row r="106" spans="1:57" ht="16.5" customHeight="1" x14ac:dyDescent="0.3">
      <c r="A106" s="21"/>
      <c r="B106" s="46"/>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row>
    <row r="107" spans="1:57" ht="16.5" customHeight="1" x14ac:dyDescent="0.3">
      <c r="A107" s="21"/>
      <c r="B107" s="46"/>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row>
    <row r="108" spans="1:57" ht="16.5" customHeight="1" x14ac:dyDescent="0.3">
      <c r="A108" s="21"/>
      <c r="B108" s="46"/>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row>
    <row r="109" spans="1:57" ht="16.5" customHeight="1" x14ac:dyDescent="0.3">
      <c r="A109" s="21"/>
      <c r="B109" s="46"/>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row>
    <row r="110" spans="1:57" ht="16.5" customHeight="1" x14ac:dyDescent="0.3">
      <c r="A110" s="21"/>
      <c r="B110" s="46"/>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row>
    <row r="111" spans="1:57" ht="16.5" customHeight="1" x14ac:dyDescent="0.3">
      <c r="A111" s="21"/>
      <c r="B111" s="46"/>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row>
    <row r="112" spans="1:57" ht="16.5" customHeight="1" x14ac:dyDescent="0.3">
      <c r="A112" s="21"/>
      <c r="B112" s="46"/>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row>
    <row r="113" spans="1:57" ht="16.5" customHeight="1" x14ac:dyDescent="0.3">
      <c r="A113" s="21"/>
      <c r="B113" s="46"/>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row>
    <row r="114" spans="1:57" ht="16.5" customHeight="1" x14ac:dyDescent="0.3">
      <c r="A114" s="21"/>
      <c r="B114" s="46"/>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row>
    <row r="115" spans="1:57" ht="16.5" customHeight="1" x14ac:dyDescent="0.3">
      <c r="A115" s="21"/>
      <c r="B115" s="46"/>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row>
    <row r="116" spans="1:57" ht="16.5" customHeight="1" x14ac:dyDescent="0.3">
      <c r="A116" s="21"/>
      <c r="B116" s="46"/>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row>
    <row r="117" spans="1:57" ht="16.5" customHeight="1" x14ac:dyDescent="0.3">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row>
    <row r="118" spans="1:57" ht="16.5" customHeight="1" x14ac:dyDescent="0.3">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row>
    <row r="119" spans="1:57" ht="16.5" customHeight="1" x14ac:dyDescent="0.3">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row>
    <row r="120" spans="1:57" ht="16.5" customHeight="1" x14ac:dyDescent="0.3">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row>
    <row r="121" spans="1:57" ht="16.5" customHeight="1" x14ac:dyDescent="0.3">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row>
    <row r="122" spans="1:57" ht="16.5" customHeight="1" x14ac:dyDescent="0.3">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row>
    <row r="123" spans="1:57" ht="16.5" customHeight="1" x14ac:dyDescent="0.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row>
    <row r="124" spans="1:57" ht="16.5" customHeight="1" x14ac:dyDescent="0.3">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row>
    <row r="125" spans="1:57" ht="16.5" customHeight="1" x14ac:dyDescent="0.3">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row>
    <row r="126" spans="1:57" ht="16.5" customHeight="1" x14ac:dyDescent="0.3">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row>
    <row r="127" spans="1:57" ht="16.5" customHeight="1" x14ac:dyDescent="0.3">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row>
    <row r="128" spans="1:57" ht="16.5" customHeight="1" x14ac:dyDescent="0.3">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row>
    <row r="129" spans="1:57" ht="16.5" customHeight="1" x14ac:dyDescent="0.3">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row>
    <row r="130" spans="1:57" ht="16.5" customHeight="1" x14ac:dyDescent="0.3">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row>
    <row r="131" spans="1:57" ht="16.5" customHeight="1" x14ac:dyDescent="0.3">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row>
    <row r="132" spans="1:57" ht="16.5" customHeight="1" x14ac:dyDescent="0.3">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row>
    <row r="133" spans="1:57" ht="16.5" customHeight="1" x14ac:dyDescent="0.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row>
    <row r="134" spans="1:57" ht="16.5" customHeight="1" x14ac:dyDescent="0.3">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row>
    <row r="135" spans="1:57" ht="16.5" customHeight="1" x14ac:dyDescent="0.3">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row>
    <row r="136" spans="1:57" ht="16.5" customHeight="1" x14ac:dyDescent="0.3">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row>
    <row r="137" spans="1:57" ht="16.5" customHeight="1" x14ac:dyDescent="0.3">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row>
    <row r="138" spans="1:57" ht="16.5" customHeight="1" x14ac:dyDescent="0.3">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row>
    <row r="139" spans="1:57" ht="16.5" customHeight="1" x14ac:dyDescent="0.3">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row>
    <row r="140" spans="1:57" ht="16.5" customHeight="1" x14ac:dyDescent="0.3">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row>
    <row r="141" spans="1:57" ht="16.5" customHeight="1" x14ac:dyDescent="0.3">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row>
    <row r="142" spans="1:57" ht="16.5" customHeight="1" x14ac:dyDescent="0.3">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row>
    <row r="143" spans="1:57" ht="16.5" customHeight="1" x14ac:dyDescent="0.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row>
    <row r="144" spans="1:57" ht="16.5" customHeight="1" x14ac:dyDescent="0.3">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row>
    <row r="145" spans="1:57" ht="16.5" customHeight="1" x14ac:dyDescent="0.3">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row>
    <row r="146" spans="1:57" ht="16.5" customHeight="1" x14ac:dyDescent="0.3">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row>
    <row r="147" spans="1:57" ht="16.5" customHeight="1" x14ac:dyDescent="0.3">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row>
    <row r="148" spans="1:57" ht="16.5" customHeight="1" x14ac:dyDescent="0.3">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row>
    <row r="149" spans="1:57" ht="16.5" customHeight="1" x14ac:dyDescent="0.3">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row>
    <row r="150" spans="1:57" ht="16.5" customHeight="1" x14ac:dyDescent="0.3">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row>
    <row r="151" spans="1:57" ht="16.5" customHeight="1" x14ac:dyDescent="0.3">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row>
    <row r="152" spans="1:57" ht="16.5" customHeight="1" x14ac:dyDescent="0.3">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row>
    <row r="153" spans="1:57" ht="16.5" customHeight="1" x14ac:dyDescent="0.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row>
    <row r="154" spans="1:57" ht="16.5" customHeight="1" x14ac:dyDescent="0.3">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row>
    <row r="155" spans="1:57" ht="16.5" customHeight="1" x14ac:dyDescent="0.3">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row>
    <row r="156" spans="1:57" ht="16.5" customHeight="1" x14ac:dyDescent="0.3">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row>
    <row r="157" spans="1:57" ht="16.5" customHeight="1" x14ac:dyDescent="0.3">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row>
    <row r="158" spans="1:57" ht="16.5" customHeight="1" x14ac:dyDescent="0.3">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row>
    <row r="159" spans="1:57" ht="16.5" customHeight="1" x14ac:dyDescent="0.3">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row>
    <row r="160" spans="1:57" ht="16.5" customHeight="1" x14ac:dyDescent="0.3">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row>
    <row r="161" spans="1:57" ht="16.5" customHeight="1" x14ac:dyDescent="0.3">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row>
    <row r="162" spans="1:57" ht="16.5" customHeight="1" x14ac:dyDescent="0.3">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row>
    <row r="163" spans="1:57" ht="16.5" customHeight="1" x14ac:dyDescent="0.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row>
    <row r="164" spans="1:57" ht="16.5" customHeight="1" x14ac:dyDescent="0.3">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row>
    <row r="165" spans="1:57" ht="16.5" customHeight="1" x14ac:dyDescent="0.3">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row>
    <row r="166" spans="1:57" ht="16.5" customHeight="1" x14ac:dyDescent="0.3">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row>
    <row r="167" spans="1:57" ht="16.5" customHeight="1" x14ac:dyDescent="0.3">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row>
    <row r="168" spans="1:57" ht="16.5" customHeight="1" x14ac:dyDescent="0.3">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row>
    <row r="169" spans="1:57" ht="16.5" customHeight="1" x14ac:dyDescent="0.3">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row>
    <row r="170" spans="1:57" ht="16.5" customHeight="1" x14ac:dyDescent="0.3">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row>
    <row r="171" spans="1:57" ht="16.5" customHeight="1" x14ac:dyDescent="0.3">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row>
    <row r="172" spans="1:57" ht="16.5" customHeight="1" x14ac:dyDescent="0.3">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row>
    <row r="173" spans="1:57" ht="16.5" customHeight="1" x14ac:dyDescent="0.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row>
    <row r="174" spans="1:57" ht="16.5" customHeight="1" x14ac:dyDescent="0.3">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row>
    <row r="175" spans="1:57" ht="16.5" customHeight="1" x14ac:dyDescent="0.3">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row>
    <row r="176" spans="1:57" ht="16.5" customHeight="1" x14ac:dyDescent="0.3">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row>
    <row r="177" spans="1:57" ht="16.5" customHeight="1" x14ac:dyDescent="0.3">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row>
    <row r="178" spans="1:57" ht="16.5" customHeight="1" x14ac:dyDescent="0.3">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row>
    <row r="179" spans="1:57" ht="16.5" customHeight="1" x14ac:dyDescent="0.3">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row>
    <row r="180" spans="1:57" ht="16.5" customHeight="1" x14ac:dyDescent="0.3">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row>
    <row r="181" spans="1:57" ht="16.5" customHeight="1" x14ac:dyDescent="0.3">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row>
    <row r="182" spans="1:57" ht="16.5" customHeight="1" x14ac:dyDescent="0.3">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row>
    <row r="183" spans="1:57" ht="16.5" customHeight="1" x14ac:dyDescent="0.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row>
    <row r="184" spans="1:57" ht="16.5" customHeight="1" x14ac:dyDescent="0.3">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row>
    <row r="185" spans="1:57" ht="16.5" customHeight="1" x14ac:dyDescent="0.3">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row>
    <row r="186" spans="1:57" ht="16.5" customHeight="1" x14ac:dyDescent="0.3">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row>
    <row r="187" spans="1:57" ht="16.5" customHeight="1" x14ac:dyDescent="0.3">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row>
    <row r="188" spans="1:57" ht="16.5" customHeight="1" x14ac:dyDescent="0.3">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row>
    <row r="189" spans="1:57" ht="16.5" customHeight="1" x14ac:dyDescent="0.3">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row>
    <row r="190" spans="1:57" ht="16.5" customHeight="1" x14ac:dyDescent="0.3">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row>
    <row r="191" spans="1:57" ht="16.5" customHeight="1" x14ac:dyDescent="0.3">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row>
    <row r="192" spans="1:57" ht="16.5" customHeight="1" x14ac:dyDescent="0.3">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row>
    <row r="193" spans="1:57" ht="16.5" customHeight="1" x14ac:dyDescent="0.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row>
    <row r="194" spans="1:57" ht="16.5" customHeight="1" x14ac:dyDescent="0.3">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row>
    <row r="195" spans="1:57" ht="16.5" customHeight="1" x14ac:dyDescent="0.3">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row>
    <row r="196" spans="1:57" ht="16.5" customHeight="1" x14ac:dyDescent="0.3">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row>
    <row r="197" spans="1:57" ht="16.5" customHeight="1" x14ac:dyDescent="0.3">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row>
    <row r="198" spans="1:57" ht="16.5" customHeight="1" x14ac:dyDescent="0.3">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row>
    <row r="199" spans="1:57" ht="16.5" customHeight="1" x14ac:dyDescent="0.3">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row>
    <row r="200" spans="1:57" ht="16.5" customHeight="1" x14ac:dyDescent="0.3">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row>
    <row r="201" spans="1:57" ht="16.5" customHeight="1" x14ac:dyDescent="0.3">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row>
    <row r="202" spans="1:57" ht="16.5" customHeight="1" x14ac:dyDescent="0.3">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row>
    <row r="203" spans="1:57" ht="16.5" customHeight="1" x14ac:dyDescent="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row>
    <row r="204" spans="1:57" ht="16.5" customHeight="1" x14ac:dyDescent="0.3">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row>
    <row r="205" spans="1:57" ht="16.5" customHeight="1" x14ac:dyDescent="0.3">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row>
    <row r="206" spans="1:57" ht="16.5" customHeight="1" x14ac:dyDescent="0.3">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row>
    <row r="207" spans="1:57" ht="16.5" customHeight="1" x14ac:dyDescent="0.3">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row>
    <row r="208" spans="1:57" ht="16.5" customHeight="1" x14ac:dyDescent="0.3">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row>
    <row r="209" spans="1:57" ht="16.5" customHeight="1" x14ac:dyDescent="0.3">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row>
    <row r="210" spans="1:57" ht="16.5" customHeight="1" x14ac:dyDescent="0.3">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row>
    <row r="211" spans="1:57" ht="16.5" customHeight="1" x14ac:dyDescent="0.3">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row>
    <row r="212" spans="1:57" ht="16.5" customHeight="1" x14ac:dyDescent="0.3">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row>
    <row r="213" spans="1:57" ht="16.5" customHeight="1" x14ac:dyDescent="0.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row>
    <row r="214" spans="1:57" ht="16.5" customHeight="1" x14ac:dyDescent="0.3">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row>
    <row r="215" spans="1:57" ht="16.5" customHeight="1" x14ac:dyDescent="0.3">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row>
    <row r="216" spans="1:57" ht="16.5" customHeight="1" x14ac:dyDescent="0.3">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row>
    <row r="217" spans="1:57" ht="16.5" customHeight="1" x14ac:dyDescent="0.3">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row>
    <row r="218" spans="1:57" ht="16.5" customHeight="1" x14ac:dyDescent="0.3">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row>
    <row r="219" spans="1:57" ht="16.5" customHeight="1" x14ac:dyDescent="0.3">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row>
    <row r="220" spans="1:57" ht="16.5" customHeight="1" x14ac:dyDescent="0.3">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row>
    <row r="221" spans="1:57" ht="16.5" customHeight="1" x14ac:dyDescent="0.3">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row>
    <row r="222" spans="1:57" ht="16.5" customHeight="1" x14ac:dyDescent="0.3">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row>
    <row r="223" spans="1:57" ht="16.5" customHeight="1" x14ac:dyDescent="0.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row>
    <row r="224" spans="1:57" ht="16.5" customHeight="1" x14ac:dyDescent="0.3">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row>
    <row r="225" spans="1:57" ht="16.5" customHeight="1" x14ac:dyDescent="0.3">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row>
    <row r="226" spans="1:57" ht="16.5" customHeight="1" x14ac:dyDescent="0.3">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row>
    <row r="227" spans="1:57" ht="16.5" customHeight="1" x14ac:dyDescent="0.3">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row>
    <row r="228" spans="1:57" ht="16.5" customHeight="1" x14ac:dyDescent="0.3">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row>
    <row r="229" spans="1:57" ht="16.5" customHeight="1" x14ac:dyDescent="0.3">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row>
    <row r="230" spans="1:57" ht="16.5" customHeight="1" x14ac:dyDescent="0.3">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row>
    <row r="231" spans="1:57" ht="16.5" customHeight="1" x14ac:dyDescent="0.3">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row>
    <row r="232" spans="1:57" ht="16.5" customHeight="1" x14ac:dyDescent="0.3">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row>
    <row r="233" spans="1:57" ht="16.5" customHeight="1" x14ac:dyDescent="0.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row>
    <row r="234" spans="1:57" ht="16.5" customHeight="1" x14ac:dyDescent="0.3">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row>
    <row r="235" spans="1:57" ht="16.5" customHeight="1" x14ac:dyDescent="0.3">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row>
    <row r="236" spans="1:57" ht="16.5" customHeight="1" x14ac:dyDescent="0.3">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row>
    <row r="237" spans="1:57" ht="16.5" customHeight="1" x14ac:dyDescent="0.3">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row>
    <row r="238" spans="1:57" ht="16.5" customHeight="1" x14ac:dyDescent="0.3">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row>
    <row r="239" spans="1:57" ht="16.5" customHeight="1" x14ac:dyDescent="0.3">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row>
    <row r="240" spans="1:57" ht="16.5" customHeight="1" x14ac:dyDescent="0.3">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row>
    <row r="241" spans="1:57" ht="16.5" customHeight="1" x14ac:dyDescent="0.3">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row>
    <row r="242" spans="1:57" ht="16.5" customHeight="1" x14ac:dyDescent="0.3">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row>
    <row r="243" spans="1:57" ht="16.5" customHeight="1" x14ac:dyDescent="0.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row>
    <row r="244" spans="1:57" ht="16.5" customHeight="1" x14ac:dyDescent="0.3">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row>
    <row r="245" spans="1:57" ht="16.5" customHeight="1" x14ac:dyDescent="0.3">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row>
    <row r="246" spans="1:57" ht="16.5" customHeight="1" x14ac:dyDescent="0.3">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row>
    <row r="247" spans="1:57" ht="16.5" customHeight="1" x14ac:dyDescent="0.3">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row>
    <row r="248" spans="1:57" ht="16.5" customHeight="1" x14ac:dyDescent="0.3">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row>
    <row r="249" spans="1:57" ht="16.5" customHeight="1" x14ac:dyDescent="0.3">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row>
    <row r="250" spans="1:57" ht="16.5" customHeight="1" x14ac:dyDescent="0.3">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row>
    <row r="251" spans="1:57" ht="16.5" customHeight="1" x14ac:dyDescent="0.3">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row>
    <row r="252" spans="1:57" ht="16.5" customHeight="1" x14ac:dyDescent="0.3">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row>
    <row r="253" spans="1:57" ht="16.5" customHeight="1" x14ac:dyDescent="0.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row>
    <row r="254" spans="1:57" ht="16.5" customHeight="1" x14ac:dyDescent="0.3">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row>
    <row r="255" spans="1:57" ht="16.5" customHeight="1" x14ac:dyDescent="0.3">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row>
    <row r="256" spans="1:57" ht="16.5" customHeight="1" x14ac:dyDescent="0.3">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row>
    <row r="257" spans="1:57" ht="16.5" customHeight="1" x14ac:dyDescent="0.3">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row>
    <row r="258" spans="1:57" ht="16.5" customHeight="1" x14ac:dyDescent="0.3">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row>
    <row r="259" spans="1:57" ht="16.5" customHeight="1" x14ac:dyDescent="0.3">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row>
    <row r="260" spans="1:57" ht="16.5" customHeight="1" x14ac:dyDescent="0.3">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row>
    <row r="261" spans="1:57" ht="16.5" customHeight="1" x14ac:dyDescent="0.3">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row>
    <row r="262" spans="1:57" ht="16.5" customHeight="1" x14ac:dyDescent="0.3">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row>
    <row r="263" spans="1:57" ht="16.5" customHeight="1" x14ac:dyDescent="0.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row>
    <row r="264" spans="1:57" ht="16.5" customHeight="1" x14ac:dyDescent="0.3">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row>
    <row r="265" spans="1:57" ht="16.5" customHeight="1" x14ac:dyDescent="0.3">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row>
    <row r="266" spans="1:57" ht="16.5" customHeight="1" x14ac:dyDescent="0.3">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row>
    <row r="267" spans="1:57" ht="16.5" customHeight="1" x14ac:dyDescent="0.3">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row>
    <row r="268" spans="1:57" ht="16.5" customHeight="1" x14ac:dyDescent="0.3">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row>
    <row r="269" spans="1:57" ht="16.5" customHeight="1" x14ac:dyDescent="0.3">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row>
    <row r="270" spans="1:57" ht="16.5" customHeight="1" x14ac:dyDescent="0.3">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row>
    <row r="271" spans="1:57" ht="16.5" customHeight="1" x14ac:dyDescent="0.3">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row>
    <row r="272" spans="1:57" ht="16.5" customHeight="1" x14ac:dyDescent="0.3">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row>
    <row r="273" spans="1:57" ht="16.5" customHeight="1" x14ac:dyDescent="0.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row>
    <row r="274" spans="1:57" ht="16.5" customHeight="1" x14ac:dyDescent="0.3">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row>
    <row r="275" spans="1:57" ht="16.5" customHeight="1" x14ac:dyDescent="0.3">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row>
    <row r="276" spans="1:57" ht="16.5" customHeight="1" x14ac:dyDescent="0.3">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row>
    <row r="277" spans="1:57" ht="16.5" customHeight="1" x14ac:dyDescent="0.3">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row>
    <row r="278" spans="1:57" ht="16.5" customHeight="1" x14ac:dyDescent="0.3">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row>
    <row r="279" spans="1:57" ht="16.5" customHeight="1" x14ac:dyDescent="0.3">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row>
    <row r="280" spans="1:57" ht="16.5" customHeight="1" x14ac:dyDescent="0.3">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row>
    <row r="281" spans="1:57" ht="16.5" customHeight="1" x14ac:dyDescent="0.3">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row>
    <row r="282" spans="1:57" ht="16.5" customHeight="1" x14ac:dyDescent="0.3">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row>
    <row r="283" spans="1:57" ht="16.5" customHeight="1" x14ac:dyDescent="0.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row>
    <row r="284" spans="1:57" ht="16.5" customHeight="1" x14ac:dyDescent="0.3">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row>
    <row r="285" spans="1:57" ht="16.5" customHeight="1" x14ac:dyDescent="0.3">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row>
    <row r="286" spans="1:57" ht="16.5" customHeight="1" x14ac:dyDescent="0.3">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row>
    <row r="287" spans="1:57" ht="16.5" customHeight="1" x14ac:dyDescent="0.3">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row>
    <row r="288" spans="1:57" ht="16.5" customHeight="1" x14ac:dyDescent="0.3">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row>
    <row r="289" spans="1:57" ht="16.5" customHeight="1" x14ac:dyDescent="0.3">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row>
    <row r="290" spans="1:57" ht="16.5" customHeight="1" x14ac:dyDescent="0.3">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row>
    <row r="291" spans="1:57" ht="16.5" customHeight="1" x14ac:dyDescent="0.3">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row>
    <row r="292" spans="1:57" ht="16.5" customHeight="1" x14ac:dyDescent="0.3">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row>
    <row r="293" spans="1:57" ht="16.5" customHeight="1" x14ac:dyDescent="0.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row>
    <row r="294" spans="1:57" ht="16.5" customHeight="1" x14ac:dyDescent="0.3">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row>
    <row r="295" spans="1:57" ht="16.5" customHeight="1" x14ac:dyDescent="0.3">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row>
    <row r="296" spans="1:57" ht="16.5" customHeight="1" x14ac:dyDescent="0.3">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row>
    <row r="297" spans="1:57" ht="16.5" customHeight="1" x14ac:dyDescent="0.3">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row>
    <row r="298" spans="1:57" ht="16.5" customHeight="1" x14ac:dyDescent="0.3">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row>
    <row r="299" spans="1:57" ht="16.5" customHeight="1" x14ac:dyDescent="0.3">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row>
    <row r="300" spans="1:57" ht="16.5" customHeight="1" x14ac:dyDescent="0.3">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row>
    <row r="301" spans="1:57" ht="16.5" customHeight="1" x14ac:dyDescent="0.3">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row>
    <row r="302" spans="1:57" ht="16.5" customHeight="1" x14ac:dyDescent="0.3">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row>
    <row r="303" spans="1:57" ht="16.5" customHeight="1" x14ac:dyDescent="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row>
    <row r="304" spans="1:57" ht="16.5" customHeight="1" x14ac:dyDescent="0.3">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row>
    <row r="305" spans="1:57" ht="16.5" customHeight="1" x14ac:dyDescent="0.3">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row>
    <row r="306" spans="1:57" ht="16.5" customHeight="1" x14ac:dyDescent="0.3">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row>
    <row r="307" spans="1:57" ht="16.5" customHeight="1" x14ac:dyDescent="0.3">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row>
    <row r="308" spans="1:57" ht="16.5" customHeight="1" x14ac:dyDescent="0.3">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row>
    <row r="309" spans="1:57" ht="16.5" customHeight="1" x14ac:dyDescent="0.3">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row>
    <row r="310" spans="1:57" ht="16.5" customHeight="1" x14ac:dyDescent="0.3">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row>
    <row r="311" spans="1:57" ht="16.5" customHeight="1" x14ac:dyDescent="0.3">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row>
    <row r="312" spans="1:57" ht="16.5" customHeight="1" x14ac:dyDescent="0.3">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row>
    <row r="313" spans="1:57" ht="16.5" customHeight="1" x14ac:dyDescent="0.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row>
    <row r="314" spans="1:57" ht="16.5" customHeight="1" x14ac:dyDescent="0.3">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row>
    <row r="315" spans="1:57" ht="16.5" customHeight="1" x14ac:dyDescent="0.3">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row>
    <row r="316" spans="1:57" ht="16.5" customHeight="1" x14ac:dyDescent="0.3">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row>
    <row r="317" spans="1:57" ht="16.5" customHeight="1" x14ac:dyDescent="0.3">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row>
    <row r="318" spans="1:57" ht="16.5" customHeight="1" x14ac:dyDescent="0.3">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row>
    <row r="319" spans="1:57" ht="16.5" customHeight="1" x14ac:dyDescent="0.3">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row>
    <row r="320" spans="1:57" ht="16.5" customHeight="1" x14ac:dyDescent="0.3">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row>
    <row r="321" spans="1:57" ht="16.5" customHeight="1" x14ac:dyDescent="0.3">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row>
    <row r="322" spans="1:57" ht="16.5" customHeight="1" x14ac:dyDescent="0.3">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row>
    <row r="323" spans="1:57" ht="16.5" customHeight="1" x14ac:dyDescent="0.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row>
    <row r="324" spans="1:57" ht="16.5" customHeight="1" x14ac:dyDescent="0.3">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row>
    <row r="325" spans="1:57" ht="16.5" customHeight="1" x14ac:dyDescent="0.3">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row>
    <row r="326" spans="1:57" ht="16.5" customHeight="1" x14ac:dyDescent="0.3">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row>
    <row r="327" spans="1:57" ht="16.5" customHeight="1" x14ac:dyDescent="0.3">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row>
    <row r="328" spans="1:57" ht="16.5" customHeight="1" x14ac:dyDescent="0.3">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row>
    <row r="329" spans="1:57" ht="16.5" customHeight="1" x14ac:dyDescent="0.3">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row>
    <row r="330" spans="1:57" ht="16.5" customHeight="1" x14ac:dyDescent="0.3">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row>
    <row r="331" spans="1:57" ht="16.5" customHeight="1" x14ac:dyDescent="0.3">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row>
    <row r="332" spans="1:57" ht="16.5" customHeight="1" x14ac:dyDescent="0.3">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row>
    <row r="333" spans="1:57" ht="16.5" customHeight="1" x14ac:dyDescent="0.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row>
    <row r="334" spans="1:57" ht="16.5" customHeight="1" x14ac:dyDescent="0.3">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row>
    <row r="335" spans="1:57" ht="16.5" customHeight="1" x14ac:dyDescent="0.3">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row>
    <row r="336" spans="1:57" ht="16.5" customHeight="1" x14ac:dyDescent="0.3">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row>
    <row r="337" spans="1:57" ht="16.5" customHeight="1" x14ac:dyDescent="0.3">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row>
    <row r="338" spans="1:57" ht="16.5" customHeight="1" x14ac:dyDescent="0.3">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row>
    <row r="339" spans="1:57" ht="16.5" customHeight="1" x14ac:dyDescent="0.3">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row>
    <row r="340" spans="1:57" ht="16.5" customHeight="1" x14ac:dyDescent="0.3">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row>
    <row r="341" spans="1:57" ht="16.5" customHeight="1" x14ac:dyDescent="0.3">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row>
    <row r="342" spans="1:57" ht="16.5" customHeight="1" x14ac:dyDescent="0.3">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row>
    <row r="343" spans="1:57" ht="16.5" customHeight="1" x14ac:dyDescent="0.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row>
    <row r="344" spans="1:57" ht="16.5" customHeight="1" x14ac:dyDescent="0.3">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row>
    <row r="345" spans="1:57" ht="16.5" customHeight="1" x14ac:dyDescent="0.3">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row>
    <row r="346" spans="1:57" ht="16.5" customHeight="1" x14ac:dyDescent="0.3">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row>
    <row r="347" spans="1:57" ht="16.5" customHeight="1" x14ac:dyDescent="0.3">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row>
    <row r="348" spans="1:57" ht="16.5" customHeight="1" x14ac:dyDescent="0.3">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row>
    <row r="349" spans="1:57" ht="16.5" customHeight="1" x14ac:dyDescent="0.3">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row>
    <row r="350" spans="1:57" ht="16.5" customHeight="1" x14ac:dyDescent="0.3">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row>
    <row r="351" spans="1:57" ht="16.5" customHeight="1" x14ac:dyDescent="0.3">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row>
    <row r="352" spans="1:57" ht="16.5" customHeight="1" x14ac:dyDescent="0.3">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row>
    <row r="353" spans="1:57" ht="16.5" customHeight="1" x14ac:dyDescent="0.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row>
    <row r="354" spans="1:57" ht="16.5" customHeight="1" x14ac:dyDescent="0.3">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row>
    <row r="355" spans="1:57" ht="16.5" customHeight="1" x14ac:dyDescent="0.3">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row>
    <row r="356" spans="1:57" ht="16.5" customHeight="1" x14ac:dyDescent="0.3">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row>
    <row r="357" spans="1:57" ht="16.5" customHeight="1" x14ac:dyDescent="0.3">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row>
    <row r="358" spans="1:57" ht="16.5" customHeight="1" x14ac:dyDescent="0.3">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row>
    <row r="359" spans="1:57" ht="16.5" customHeight="1" x14ac:dyDescent="0.3">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row>
    <row r="360" spans="1:57" ht="16.5" customHeight="1" x14ac:dyDescent="0.3">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row>
    <row r="361" spans="1:57" ht="16.5" customHeight="1" x14ac:dyDescent="0.3">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row>
    <row r="362" spans="1:57" ht="16.5" customHeight="1" x14ac:dyDescent="0.3">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row>
    <row r="363" spans="1:57" ht="16.5" customHeight="1" x14ac:dyDescent="0.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row>
    <row r="364" spans="1:57" ht="16.5" customHeight="1" x14ac:dyDescent="0.3">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row>
    <row r="365" spans="1:57" ht="16.5" customHeight="1" x14ac:dyDescent="0.3">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row>
    <row r="366" spans="1:57" ht="16.5" customHeight="1" x14ac:dyDescent="0.3">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row>
    <row r="367" spans="1:57" ht="16.5" customHeight="1" x14ac:dyDescent="0.3">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row>
    <row r="368" spans="1:57" ht="16.5" customHeight="1" x14ac:dyDescent="0.3">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row>
    <row r="369" spans="1:57" ht="16.5" customHeight="1" x14ac:dyDescent="0.3">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row>
    <row r="370" spans="1:57" ht="16.5" customHeight="1" x14ac:dyDescent="0.3">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row>
    <row r="371" spans="1:57" ht="16.5" customHeight="1" x14ac:dyDescent="0.3">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row>
    <row r="372" spans="1:57" ht="16.5" customHeight="1" x14ac:dyDescent="0.3">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row>
    <row r="373" spans="1:57" ht="16.5" customHeight="1" x14ac:dyDescent="0.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row>
    <row r="374" spans="1:57" ht="16.5" customHeight="1" x14ac:dyDescent="0.3">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row>
    <row r="375" spans="1:57" ht="16.5" customHeight="1" x14ac:dyDescent="0.3">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row>
    <row r="376" spans="1:57" ht="16.5" customHeight="1" x14ac:dyDescent="0.3">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row>
    <row r="377" spans="1:57" ht="16.5" customHeight="1" x14ac:dyDescent="0.3">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row>
    <row r="378" spans="1:57" ht="16.5" customHeight="1" x14ac:dyDescent="0.3">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row>
    <row r="379" spans="1:57" ht="16.5" customHeight="1" x14ac:dyDescent="0.3">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row>
    <row r="380" spans="1:57" ht="16.5" customHeight="1" x14ac:dyDescent="0.3">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row>
    <row r="381" spans="1:57" ht="16.5" customHeight="1" x14ac:dyDescent="0.3">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row>
    <row r="382" spans="1:57" ht="16.5" customHeight="1" x14ac:dyDescent="0.3">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row>
    <row r="383" spans="1:57" ht="16.5" customHeight="1" x14ac:dyDescent="0.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row>
    <row r="384" spans="1:57" ht="16.5" customHeight="1" x14ac:dyDescent="0.3">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row>
    <row r="385" spans="1:57" ht="16.5" customHeight="1" x14ac:dyDescent="0.3">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row>
    <row r="386" spans="1:57" ht="16.5" customHeight="1" x14ac:dyDescent="0.3">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row>
    <row r="387" spans="1:57" ht="16.5" customHeight="1" x14ac:dyDescent="0.3">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row>
    <row r="388" spans="1:57" ht="16.5" customHeight="1" x14ac:dyDescent="0.3">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row>
    <row r="389" spans="1:57" ht="16.5" customHeight="1" x14ac:dyDescent="0.3">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row>
    <row r="390" spans="1:57" ht="16.5" customHeight="1" x14ac:dyDescent="0.3">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row>
    <row r="391" spans="1:57" ht="16.5" customHeight="1" x14ac:dyDescent="0.3">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row>
    <row r="392" spans="1:57" ht="16.5" customHeight="1" x14ac:dyDescent="0.3">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row>
    <row r="393" spans="1:57" ht="16.5" customHeight="1" x14ac:dyDescent="0.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row>
    <row r="394" spans="1:57" ht="16.5" customHeight="1" x14ac:dyDescent="0.3">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row>
    <row r="395" spans="1:57" ht="16.5" customHeight="1" x14ac:dyDescent="0.3">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row>
    <row r="396" spans="1:57" ht="16.5" customHeight="1" x14ac:dyDescent="0.3">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row>
    <row r="397" spans="1:57" ht="16.5" customHeight="1" x14ac:dyDescent="0.3">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row>
    <row r="398" spans="1:57" ht="16.5" customHeight="1" x14ac:dyDescent="0.3">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row>
    <row r="399" spans="1:57" ht="16.5" customHeight="1" x14ac:dyDescent="0.3">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row>
    <row r="400" spans="1:57" ht="16.5" customHeight="1" x14ac:dyDescent="0.3">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row>
    <row r="401" spans="1:57" ht="16.5" customHeight="1" x14ac:dyDescent="0.3">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row>
    <row r="402" spans="1:57" ht="16.5" customHeight="1" x14ac:dyDescent="0.3">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row>
    <row r="403" spans="1:57" ht="16.5" customHeight="1" x14ac:dyDescent="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row>
    <row r="404" spans="1:57" ht="16.5" customHeight="1" x14ac:dyDescent="0.3">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row>
    <row r="405" spans="1:57" ht="16.5" customHeight="1" x14ac:dyDescent="0.3">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row>
    <row r="406" spans="1:57" ht="16.5" customHeight="1" x14ac:dyDescent="0.3">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row>
    <row r="407" spans="1:57" ht="16.5" customHeight="1" x14ac:dyDescent="0.3">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row>
    <row r="408" spans="1:57" ht="16.5" customHeight="1" x14ac:dyDescent="0.3">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row>
    <row r="409" spans="1:57" ht="16.5" customHeight="1" x14ac:dyDescent="0.3">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row>
    <row r="410" spans="1:57" ht="16.5" customHeight="1" x14ac:dyDescent="0.3">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row>
    <row r="411" spans="1:57" ht="16.5" customHeight="1" x14ac:dyDescent="0.3">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row>
    <row r="412" spans="1:57" ht="16.5" customHeight="1" x14ac:dyDescent="0.3">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row>
    <row r="413" spans="1:57" ht="16.5" customHeight="1" x14ac:dyDescent="0.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row>
    <row r="414" spans="1:57" ht="16.5" customHeight="1" x14ac:dyDescent="0.3">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row>
    <row r="415" spans="1:57" ht="16.5" customHeight="1" x14ac:dyDescent="0.3">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row>
    <row r="416" spans="1:57" ht="16.5" customHeight="1" x14ac:dyDescent="0.3">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row>
    <row r="417" spans="1:57" ht="16.5" customHeight="1" x14ac:dyDescent="0.3">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row>
    <row r="418" spans="1:57" ht="16.5" customHeight="1" x14ac:dyDescent="0.3">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row>
    <row r="419" spans="1:57" ht="16.5" customHeight="1" x14ac:dyDescent="0.3">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row>
    <row r="420" spans="1:57" ht="16.5" customHeight="1" x14ac:dyDescent="0.3">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row>
    <row r="421" spans="1:57" ht="16.5" customHeight="1" x14ac:dyDescent="0.3">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row>
    <row r="422" spans="1:57" ht="16.5" customHeight="1" x14ac:dyDescent="0.3">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row>
    <row r="423" spans="1:57" ht="16.5" customHeight="1" x14ac:dyDescent="0.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row>
    <row r="424" spans="1:57" ht="16.5" customHeight="1" x14ac:dyDescent="0.3">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row>
    <row r="425" spans="1:57" ht="16.5" customHeight="1" x14ac:dyDescent="0.3">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row>
    <row r="426" spans="1:57" ht="16.5" customHeight="1" x14ac:dyDescent="0.3">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row>
    <row r="427" spans="1:57" ht="16.5" customHeight="1" x14ac:dyDescent="0.3">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row>
    <row r="428" spans="1:57" ht="16.5" customHeight="1" x14ac:dyDescent="0.3">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row>
    <row r="429" spans="1:57" ht="16.5" customHeight="1" x14ac:dyDescent="0.3">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row>
    <row r="430" spans="1:57" ht="16.5" customHeight="1" x14ac:dyDescent="0.3">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row>
    <row r="431" spans="1:57" ht="16.5" customHeight="1" x14ac:dyDescent="0.3">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row>
    <row r="432" spans="1:57" ht="16.5" customHeight="1" x14ac:dyDescent="0.3">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row>
    <row r="433" spans="1:57" ht="16.5" customHeight="1" x14ac:dyDescent="0.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row>
    <row r="434" spans="1:57" ht="16.5" customHeight="1" x14ac:dyDescent="0.3">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row>
    <row r="435" spans="1:57" ht="16.5" customHeight="1" x14ac:dyDescent="0.3">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row>
    <row r="436" spans="1:57" ht="16.5" customHeight="1" x14ac:dyDescent="0.3">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row>
    <row r="437" spans="1:57" ht="16.5" customHeight="1" x14ac:dyDescent="0.3">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row>
    <row r="438" spans="1:57" ht="16.5" customHeight="1" x14ac:dyDescent="0.3">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row>
    <row r="439" spans="1:57" ht="16.5" customHeight="1" x14ac:dyDescent="0.3">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row>
    <row r="440" spans="1:57" ht="16.5" customHeight="1" x14ac:dyDescent="0.3">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row>
    <row r="441" spans="1:57" ht="16.5" customHeight="1" x14ac:dyDescent="0.3">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row>
    <row r="442" spans="1:57" ht="16.5" customHeight="1" x14ac:dyDescent="0.3">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row>
    <row r="443" spans="1:57" ht="16.5" customHeight="1" x14ac:dyDescent="0.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row>
    <row r="444" spans="1:57" ht="16.5" customHeight="1" x14ac:dyDescent="0.3">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row>
    <row r="445" spans="1:57" ht="16.5" customHeight="1" x14ac:dyDescent="0.3">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row>
    <row r="446" spans="1:57" ht="16.5" customHeight="1" x14ac:dyDescent="0.3">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row>
    <row r="447" spans="1:57" ht="16.5" customHeight="1" x14ac:dyDescent="0.3">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row>
    <row r="448" spans="1:57" ht="16.5" customHeight="1" x14ac:dyDescent="0.3">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row>
    <row r="449" spans="1:57" ht="16.5" customHeight="1" x14ac:dyDescent="0.3">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row>
    <row r="450" spans="1:57" ht="16.5" customHeight="1" x14ac:dyDescent="0.3">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row>
    <row r="451" spans="1:57" ht="16.5" customHeight="1" x14ac:dyDescent="0.3">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row>
    <row r="452" spans="1:57" ht="16.5" customHeight="1" x14ac:dyDescent="0.3">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row>
    <row r="453" spans="1:57" ht="16.5" customHeight="1" x14ac:dyDescent="0.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row>
    <row r="454" spans="1:57" ht="16.5" customHeight="1" x14ac:dyDescent="0.3">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row>
    <row r="455" spans="1:57" ht="16.5" customHeight="1" x14ac:dyDescent="0.3">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row>
    <row r="456" spans="1:57" ht="16.5" customHeight="1" x14ac:dyDescent="0.3">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row>
    <row r="457" spans="1:57" ht="16.5" customHeight="1" x14ac:dyDescent="0.3">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row>
    <row r="458" spans="1:57" ht="16.5" customHeight="1" x14ac:dyDescent="0.3">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row>
    <row r="459" spans="1:57" ht="16.5" customHeight="1" x14ac:dyDescent="0.3">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row>
    <row r="460" spans="1:57" ht="16.5" customHeight="1" x14ac:dyDescent="0.3">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row>
    <row r="461" spans="1:57" ht="16.5" customHeight="1" x14ac:dyDescent="0.3">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row>
    <row r="462" spans="1:57" ht="16.5" customHeight="1" x14ac:dyDescent="0.3">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row>
    <row r="463" spans="1:57" ht="16.5" customHeight="1" x14ac:dyDescent="0.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row>
    <row r="464" spans="1:57" ht="16.5" customHeight="1" x14ac:dyDescent="0.3">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row>
    <row r="465" spans="1:57" ht="16.5" customHeight="1" x14ac:dyDescent="0.3">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row>
    <row r="466" spans="1:57" ht="16.5" customHeight="1" x14ac:dyDescent="0.3">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row>
    <row r="467" spans="1:57" ht="16.5" customHeight="1" x14ac:dyDescent="0.3">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row>
    <row r="468" spans="1:57" ht="16.5" customHeight="1" x14ac:dyDescent="0.3">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row>
    <row r="469" spans="1:57" ht="16.5" customHeight="1" x14ac:dyDescent="0.3">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row>
    <row r="470" spans="1:57" ht="16.5" customHeight="1" x14ac:dyDescent="0.3">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row>
    <row r="471" spans="1:57" ht="16.5" customHeight="1" x14ac:dyDescent="0.3">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row>
    <row r="472" spans="1:57" ht="16.5" customHeight="1" x14ac:dyDescent="0.3">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row>
    <row r="473" spans="1:57" ht="16.5" customHeight="1" x14ac:dyDescent="0.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row>
    <row r="474" spans="1:57" ht="16.5" customHeight="1" x14ac:dyDescent="0.3">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row>
    <row r="475" spans="1:57" ht="16.5" customHeight="1" x14ac:dyDescent="0.3">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row>
    <row r="476" spans="1:57" ht="16.5" customHeight="1" x14ac:dyDescent="0.3">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row>
    <row r="477" spans="1:57" ht="16.5" customHeight="1" x14ac:dyDescent="0.3">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row>
    <row r="478" spans="1:57" ht="16.5" customHeight="1" x14ac:dyDescent="0.3">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row>
    <row r="479" spans="1:57" ht="16.5" customHeight="1" x14ac:dyDescent="0.3">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row>
    <row r="480" spans="1:57" ht="16.5" customHeight="1" x14ac:dyDescent="0.3">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row>
    <row r="481" spans="1:57" ht="16.5" customHeight="1" x14ac:dyDescent="0.3">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row>
    <row r="482" spans="1:57" ht="16.5" customHeight="1" x14ac:dyDescent="0.3">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row>
    <row r="483" spans="1:57" ht="16.5" customHeight="1" x14ac:dyDescent="0.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row>
    <row r="484" spans="1:57" ht="16.5" customHeight="1" x14ac:dyDescent="0.3">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row>
    <row r="485" spans="1:57" ht="16.5" customHeight="1" x14ac:dyDescent="0.3">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row>
    <row r="486" spans="1:57" ht="16.5" customHeight="1" x14ac:dyDescent="0.3">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row>
    <row r="487" spans="1:57" ht="16.5" customHeight="1" x14ac:dyDescent="0.3">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row>
    <row r="488" spans="1:57" ht="16.5" customHeight="1" x14ac:dyDescent="0.3">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row>
    <row r="489" spans="1:57" ht="16.5" customHeight="1" x14ac:dyDescent="0.3">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row>
    <row r="490" spans="1:57" ht="16.5" customHeight="1" x14ac:dyDescent="0.3">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row>
    <row r="491" spans="1:57" ht="16.5" customHeight="1" x14ac:dyDescent="0.3">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row>
    <row r="492" spans="1:57" ht="16.5" customHeight="1" x14ac:dyDescent="0.3">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row>
    <row r="493" spans="1:57" ht="16.5" customHeight="1" x14ac:dyDescent="0.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row>
    <row r="494" spans="1:57" ht="16.5" customHeight="1" x14ac:dyDescent="0.3">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row>
    <row r="495" spans="1:57" ht="16.5" customHeight="1" x14ac:dyDescent="0.3">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row>
    <row r="496" spans="1:57" ht="16.5" customHeight="1" x14ac:dyDescent="0.3">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row>
    <row r="497" spans="1:57" ht="16.5" customHeight="1" x14ac:dyDescent="0.3">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row>
    <row r="498" spans="1:57" ht="16.5" customHeight="1" x14ac:dyDescent="0.3">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row>
    <row r="499" spans="1:57" ht="16.5" customHeight="1" x14ac:dyDescent="0.3">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row>
    <row r="500" spans="1:57" ht="16.5" customHeight="1" x14ac:dyDescent="0.3">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row>
    <row r="501" spans="1:57" ht="16.5" customHeight="1" x14ac:dyDescent="0.3">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row>
    <row r="502" spans="1:57" ht="16.5" customHeight="1" x14ac:dyDescent="0.3">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row>
    <row r="503" spans="1:57" ht="16.5" customHeight="1" x14ac:dyDescent="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row>
    <row r="504" spans="1:57" ht="16.5" customHeight="1" x14ac:dyDescent="0.3">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row>
    <row r="505" spans="1:57" ht="16.5" customHeight="1" x14ac:dyDescent="0.3">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row>
    <row r="506" spans="1:57" ht="16.5" customHeight="1" x14ac:dyDescent="0.3">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row>
    <row r="507" spans="1:57" ht="16.5" customHeight="1" x14ac:dyDescent="0.3">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row>
    <row r="508" spans="1:57" ht="16.5" customHeight="1" x14ac:dyDescent="0.3">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row>
    <row r="509" spans="1:57" ht="16.5" customHeight="1" x14ac:dyDescent="0.3">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row>
    <row r="510" spans="1:57" ht="16.5" customHeight="1" x14ac:dyDescent="0.3">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row>
    <row r="511" spans="1:57" ht="16.5" customHeight="1" x14ac:dyDescent="0.3">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row>
    <row r="512" spans="1:57" ht="16.5" customHeight="1" x14ac:dyDescent="0.3">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row>
    <row r="513" spans="1:57" ht="16.5" customHeight="1" x14ac:dyDescent="0.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row>
    <row r="514" spans="1:57" ht="16.5" customHeight="1" x14ac:dyDescent="0.3">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row>
    <row r="515" spans="1:57" ht="16.5" customHeight="1" x14ac:dyDescent="0.3">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row>
    <row r="516" spans="1:57" ht="16.5" customHeight="1" x14ac:dyDescent="0.3">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row>
    <row r="517" spans="1:57" ht="16.5" customHeight="1" x14ac:dyDescent="0.3">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row>
    <row r="518" spans="1:57" ht="16.5" customHeight="1" x14ac:dyDescent="0.3">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row>
    <row r="519" spans="1:57" ht="16.5" customHeight="1" x14ac:dyDescent="0.3">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row>
    <row r="520" spans="1:57" ht="16.5" customHeight="1" x14ac:dyDescent="0.3">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row>
    <row r="521" spans="1:57" ht="16.5" customHeight="1" x14ac:dyDescent="0.3">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row>
    <row r="522" spans="1:57" ht="16.5" customHeight="1" x14ac:dyDescent="0.3">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row>
    <row r="523" spans="1:57" ht="16.5" customHeight="1" x14ac:dyDescent="0.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row>
    <row r="524" spans="1:57" ht="16.5" customHeight="1" x14ac:dyDescent="0.3">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row>
    <row r="525" spans="1:57" ht="16.5" customHeight="1" x14ac:dyDescent="0.3">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row>
    <row r="526" spans="1:57" ht="16.5" customHeight="1" x14ac:dyDescent="0.3">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row>
    <row r="527" spans="1:57" ht="16.5" customHeight="1" x14ac:dyDescent="0.3">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row>
    <row r="528" spans="1:57" ht="16.5" customHeight="1" x14ac:dyDescent="0.3">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row>
    <row r="529" spans="1:57" ht="16.5" customHeight="1" x14ac:dyDescent="0.3">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row>
    <row r="530" spans="1:57" ht="16.5" customHeight="1" x14ac:dyDescent="0.3">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row>
    <row r="531" spans="1:57" ht="16.5" customHeight="1" x14ac:dyDescent="0.3">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row>
    <row r="532" spans="1:57" ht="16.5" customHeight="1" x14ac:dyDescent="0.3">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row>
    <row r="533" spans="1:57" ht="16.5" customHeight="1" x14ac:dyDescent="0.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row>
    <row r="534" spans="1:57" ht="16.5" customHeight="1" x14ac:dyDescent="0.3">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row>
    <row r="535" spans="1:57" ht="16.5" customHeight="1" x14ac:dyDescent="0.3">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row>
    <row r="536" spans="1:57" ht="16.5" customHeight="1" x14ac:dyDescent="0.3">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row>
    <row r="537" spans="1:57" ht="16.5" customHeight="1" x14ac:dyDescent="0.3">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row>
    <row r="538" spans="1:57" ht="16.5" customHeight="1" x14ac:dyDescent="0.3">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row>
    <row r="539" spans="1:57" ht="16.5" customHeight="1" x14ac:dyDescent="0.3">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row>
    <row r="540" spans="1:57" ht="16.5" customHeight="1" x14ac:dyDescent="0.3">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row>
    <row r="541" spans="1:57" ht="16.5" customHeight="1" x14ac:dyDescent="0.3">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row>
    <row r="542" spans="1:57" ht="16.5" customHeight="1" x14ac:dyDescent="0.3">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row>
    <row r="543" spans="1:57" ht="16.5" customHeight="1" x14ac:dyDescent="0.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row>
    <row r="544" spans="1:57" ht="16.5" customHeight="1" x14ac:dyDescent="0.3">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row>
    <row r="545" spans="1:57" ht="16.5" customHeight="1" x14ac:dyDescent="0.3">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row>
    <row r="546" spans="1:57" ht="16.5" customHeight="1" x14ac:dyDescent="0.3">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row>
    <row r="547" spans="1:57" ht="16.5" customHeight="1" x14ac:dyDescent="0.3">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row>
    <row r="548" spans="1:57" ht="16.5" customHeight="1" x14ac:dyDescent="0.3">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row>
    <row r="549" spans="1:57" ht="16.5" customHeight="1" x14ac:dyDescent="0.3">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row>
    <row r="550" spans="1:57" ht="16.5" customHeight="1" x14ac:dyDescent="0.3">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row>
    <row r="551" spans="1:57" ht="16.5" customHeight="1" x14ac:dyDescent="0.3">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row>
    <row r="552" spans="1:57" ht="16.5" customHeight="1" x14ac:dyDescent="0.3">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row>
    <row r="553" spans="1:57" ht="16.5" customHeight="1" x14ac:dyDescent="0.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row>
    <row r="554" spans="1:57" ht="16.5" customHeight="1" x14ac:dyDescent="0.3">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row>
    <row r="555" spans="1:57" ht="16.5" customHeight="1" x14ac:dyDescent="0.3">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row>
    <row r="556" spans="1:57" ht="16.5" customHeight="1" x14ac:dyDescent="0.3">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row>
    <row r="557" spans="1:57" ht="16.5" customHeight="1" x14ac:dyDescent="0.3">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row>
    <row r="558" spans="1:57" ht="16.5" customHeight="1" x14ac:dyDescent="0.3">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row>
    <row r="559" spans="1:57" ht="16.5" customHeight="1" x14ac:dyDescent="0.3">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row>
    <row r="560" spans="1:57" ht="16.5" customHeight="1" x14ac:dyDescent="0.3">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row>
    <row r="561" spans="1:57" ht="16.5" customHeight="1" x14ac:dyDescent="0.3">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row>
    <row r="562" spans="1:57" ht="16.5" customHeight="1" x14ac:dyDescent="0.3">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row>
    <row r="563" spans="1:57" ht="16.5" customHeight="1" x14ac:dyDescent="0.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row>
    <row r="564" spans="1:57" ht="16.5" customHeight="1" x14ac:dyDescent="0.3">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row>
    <row r="565" spans="1:57" ht="16.5" customHeight="1" x14ac:dyDescent="0.3">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row>
    <row r="566" spans="1:57" ht="16.5" customHeight="1" x14ac:dyDescent="0.3">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row>
    <row r="567" spans="1:57" ht="16.5" customHeight="1" x14ac:dyDescent="0.3">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row>
    <row r="568" spans="1:57" ht="16.5" customHeight="1" x14ac:dyDescent="0.3">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row>
    <row r="569" spans="1:57" ht="16.5" customHeight="1" x14ac:dyDescent="0.3">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row>
    <row r="570" spans="1:57" ht="16.5" customHeight="1" x14ac:dyDescent="0.3">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row>
    <row r="571" spans="1:57" ht="16.5" customHeight="1" x14ac:dyDescent="0.3">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row>
    <row r="572" spans="1:57" ht="16.5" customHeight="1" x14ac:dyDescent="0.3">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row>
    <row r="573" spans="1:57" ht="16.5" customHeight="1" x14ac:dyDescent="0.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row>
    <row r="574" spans="1:57" ht="16.5" customHeight="1" x14ac:dyDescent="0.3">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row>
    <row r="575" spans="1:57" ht="16.5" customHeight="1" x14ac:dyDescent="0.3">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row>
    <row r="576" spans="1:57" ht="16.5" customHeight="1" x14ac:dyDescent="0.3">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row>
    <row r="577" spans="1:57" ht="16.5" customHeight="1" x14ac:dyDescent="0.3">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row>
    <row r="578" spans="1:57" ht="16.5" customHeight="1" x14ac:dyDescent="0.3">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row>
    <row r="579" spans="1:57" ht="16.5" customHeight="1" x14ac:dyDescent="0.3">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row>
    <row r="580" spans="1:57" ht="16.5" customHeight="1" x14ac:dyDescent="0.3">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row>
    <row r="581" spans="1:57" ht="16.5" customHeight="1" x14ac:dyDescent="0.3">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row>
    <row r="582" spans="1:57" ht="16.5" customHeight="1" x14ac:dyDescent="0.3">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row>
    <row r="583" spans="1:57" ht="16.5" customHeight="1" x14ac:dyDescent="0.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row>
    <row r="584" spans="1:57" ht="16.5" customHeight="1" x14ac:dyDescent="0.3">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row>
    <row r="585" spans="1:57" ht="16.5" customHeight="1" x14ac:dyDescent="0.3">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row>
    <row r="586" spans="1:57" ht="16.5" customHeight="1" x14ac:dyDescent="0.3">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row>
    <row r="587" spans="1:57" ht="16.5" customHeight="1" x14ac:dyDescent="0.3">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row>
    <row r="588" spans="1:57" ht="16.5" customHeight="1" x14ac:dyDescent="0.3">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row>
    <row r="589" spans="1:57" ht="16.5" customHeight="1" x14ac:dyDescent="0.3">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row>
    <row r="590" spans="1:57" ht="16.5" customHeight="1" x14ac:dyDescent="0.3">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row>
    <row r="591" spans="1:57" ht="16.5" customHeight="1" x14ac:dyDescent="0.3">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row>
    <row r="592" spans="1:57" ht="16.5" customHeight="1" x14ac:dyDescent="0.3">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row>
    <row r="593" spans="1:57" ht="16.5" customHeight="1" x14ac:dyDescent="0.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row>
    <row r="594" spans="1:57" ht="16.5" customHeight="1" x14ac:dyDescent="0.3">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row>
    <row r="595" spans="1:57" ht="16.5" customHeight="1" x14ac:dyDescent="0.3">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row>
    <row r="596" spans="1:57" ht="16.5" customHeight="1" x14ac:dyDescent="0.3">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row>
    <row r="597" spans="1:57" ht="16.5" customHeight="1" x14ac:dyDescent="0.3">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row>
    <row r="598" spans="1:57" ht="16.5" customHeight="1" x14ac:dyDescent="0.3">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row>
    <row r="599" spans="1:57" ht="16.5" customHeight="1" x14ac:dyDescent="0.3">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row>
    <row r="600" spans="1:57" ht="16.5" customHeight="1" x14ac:dyDescent="0.3">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row>
    <row r="601" spans="1:57" ht="16.5" customHeight="1" x14ac:dyDescent="0.3">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row>
    <row r="602" spans="1:57" ht="16.5" customHeight="1" x14ac:dyDescent="0.3">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row>
    <row r="603" spans="1:57" ht="16.5" customHeight="1" x14ac:dyDescent="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row>
    <row r="604" spans="1:57" ht="16.5" customHeight="1" x14ac:dyDescent="0.3">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row>
    <row r="605" spans="1:57" ht="16.5" customHeight="1" x14ac:dyDescent="0.3">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row>
    <row r="606" spans="1:57" ht="16.5" customHeight="1" x14ac:dyDescent="0.3">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row>
    <row r="607" spans="1:57" ht="16.5" customHeight="1" x14ac:dyDescent="0.3">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row>
    <row r="608" spans="1:57" ht="16.5" customHeight="1" x14ac:dyDescent="0.3">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row>
    <row r="609" spans="1:57" ht="16.5" customHeight="1" x14ac:dyDescent="0.3">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row>
    <row r="610" spans="1:57" ht="16.5" customHeight="1" x14ac:dyDescent="0.3">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row>
    <row r="611" spans="1:57" ht="16.5" customHeight="1" x14ac:dyDescent="0.3">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row>
    <row r="612" spans="1:57" ht="16.5" customHeight="1" x14ac:dyDescent="0.3">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row>
    <row r="613" spans="1:57" ht="16.5" customHeight="1" x14ac:dyDescent="0.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row>
    <row r="614" spans="1:57" ht="16.5" customHeight="1" x14ac:dyDescent="0.3">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row>
    <row r="615" spans="1:57" ht="16.5" customHeight="1" x14ac:dyDescent="0.3">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row>
    <row r="616" spans="1:57" ht="16.5" customHeight="1" x14ac:dyDescent="0.3">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row>
    <row r="617" spans="1:57" ht="16.5" customHeight="1" x14ac:dyDescent="0.3">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row>
    <row r="618" spans="1:57" ht="16.5" customHeight="1" x14ac:dyDescent="0.3">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row>
    <row r="619" spans="1:57" ht="16.5" customHeight="1" x14ac:dyDescent="0.3">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row>
    <row r="620" spans="1:57" ht="16.5" customHeight="1" x14ac:dyDescent="0.3">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row>
    <row r="621" spans="1:57" ht="16.5" customHeight="1" x14ac:dyDescent="0.3">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row>
    <row r="622" spans="1:57" ht="16.5" customHeight="1" x14ac:dyDescent="0.3">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row>
    <row r="623" spans="1:57" ht="16.5" customHeight="1" x14ac:dyDescent="0.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row>
    <row r="624" spans="1:57" ht="16.5" customHeight="1" x14ac:dyDescent="0.3">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row>
    <row r="625" spans="1:57" ht="16.5" customHeight="1" x14ac:dyDescent="0.3">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row>
    <row r="626" spans="1:57" ht="16.5" customHeight="1" x14ac:dyDescent="0.3">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row>
    <row r="627" spans="1:57" ht="16.5" customHeight="1" x14ac:dyDescent="0.3">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row>
    <row r="628" spans="1:57" ht="16.5" customHeight="1" x14ac:dyDescent="0.3">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row>
    <row r="629" spans="1:57" ht="16.5" customHeight="1" x14ac:dyDescent="0.3">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row>
    <row r="630" spans="1:57" ht="16.5" customHeight="1" x14ac:dyDescent="0.3">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row>
    <row r="631" spans="1:57" ht="16.5" customHeight="1" x14ac:dyDescent="0.3">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row>
    <row r="632" spans="1:57" ht="16.5" customHeight="1" x14ac:dyDescent="0.3">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row>
    <row r="633" spans="1:57" ht="16.5" customHeight="1" x14ac:dyDescent="0.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row>
    <row r="634" spans="1:57" ht="16.5" customHeight="1" x14ac:dyDescent="0.3">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row>
    <row r="635" spans="1:57" ht="16.5" customHeight="1" x14ac:dyDescent="0.3">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row>
    <row r="636" spans="1:57" ht="16.5" customHeight="1" x14ac:dyDescent="0.3">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row>
    <row r="637" spans="1:57" ht="16.5" customHeight="1" x14ac:dyDescent="0.3">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row>
    <row r="638" spans="1:57" ht="16.5" customHeight="1" x14ac:dyDescent="0.3">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row>
    <row r="639" spans="1:57" ht="16.5" customHeight="1" x14ac:dyDescent="0.3">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row>
    <row r="640" spans="1:57" ht="16.5" customHeight="1" x14ac:dyDescent="0.3">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row>
    <row r="641" spans="1:57" ht="16.5" customHeight="1" x14ac:dyDescent="0.3">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row>
    <row r="642" spans="1:57" ht="16.5" customHeight="1" x14ac:dyDescent="0.3">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row>
    <row r="643" spans="1:57" ht="16.5" customHeight="1" x14ac:dyDescent="0.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row>
    <row r="644" spans="1:57" ht="16.5" customHeight="1" x14ac:dyDescent="0.3">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row>
    <row r="645" spans="1:57" ht="16.5" customHeight="1" x14ac:dyDescent="0.3">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row>
    <row r="646" spans="1:57" ht="16.5" customHeight="1" x14ac:dyDescent="0.3">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row>
    <row r="647" spans="1:57" ht="16.5" customHeight="1" x14ac:dyDescent="0.3">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row>
    <row r="648" spans="1:57" ht="16.5" customHeight="1" x14ac:dyDescent="0.3">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row>
    <row r="649" spans="1:57" ht="16.5" customHeight="1" x14ac:dyDescent="0.3">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row>
    <row r="650" spans="1:57" ht="16.5" customHeight="1" x14ac:dyDescent="0.3">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row>
    <row r="651" spans="1:57" ht="16.5" customHeight="1" x14ac:dyDescent="0.3">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row>
    <row r="652" spans="1:57" ht="16.5" customHeight="1" x14ac:dyDescent="0.3">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row>
    <row r="653" spans="1:57" ht="16.5" customHeight="1" x14ac:dyDescent="0.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row>
    <row r="654" spans="1:57" ht="16.5" customHeight="1" x14ac:dyDescent="0.3">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row>
    <row r="655" spans="1:57" ht="16.5" customHeight="1" x14ac:dyDescent="0.3">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row>
    <row r="656" spans="1:57" ht="16.5" customHeight="1" x14ac:dyDescent="0.3">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row>
    <row r="657" spans="1:57" ht="16.5" customHeight="1" x14ac:dyDescent="0.3">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row>
    <row r="658" spans="1:57" ht="16.5" customHeight="1" x14ac:dyDescent="0.3">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row>
    <row r="659" spans="1:57" ht="16.5" customHeight="1" x14ac:dyDescent="0.3">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row>
    <row r="660" spans="1:57" ht="16.5" customHeight="1" x14ac:dyDescent="0.3">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row>
    <row r="661" spans="1:57" ht="16.5" customHeight="1" x14ac:dyDescent="0.3">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row>
    <row r="662" spans="1:57" ht="16.5" customHeight="1" x14ac:dyDescent="0.3">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row>
    <row r="663" spans="1:57" ht="16.5" customHeight="1" x14ac:dyDescent="0.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row>
    <row r="664" spans="1:57" ht="16.5" customHeight="1" x14ac:dyDescent="0.3">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row>
    <row r="665" spans="1:57" ht="16.5" customHeight="1" x14ac:dyDescent="0.3">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row>
    <row r="666" spans="1:57" ht="16.5" customHeight="1" x14ac:dyDescent="0.3">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row>
    <row r="667" spans="1:57" ht="16.5" customHeight="1" x14ac:dyDescent="0.3">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row>
    <row r="668" spans="1:57" ht="16.5" customHeight="1" x14ac:dyDescent="0.3">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row>
    <row r="669" spans="1:57" ht="16.5" customHeight="1" x14ac:dyDescent="0.3">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row>
    <row r="670" spans="1:57" ht="16.5" customHeight="1" x14ac:dyDescent="0.3">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row>
    <row r="671" spans="1:57" ht="16.5" customHeight="1" x14ac:dyDescent="0.3">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row>
    <row r="672" spans="1:57" ht="16.5" customHeight="1" x14ac:dyDescent="0.3">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row>
    <row r="673" spans="1:57" ht="16.5" customHeight="1" x14ac:dyDescent="0.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row>
    <row r="674" spans="1:57" ht="16.5" customHeight="1" x14ac:dyDescent="0.3">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row>
    <row r="675" spans="1:57" ht="16.5" customHeight="1" x14ac:dyDescent="0.3">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row>
    <row r="676" spans="1:57" ht="16.5" customHeight="1" x14ac:dyDescent="0.3">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row>
    <row r="677" spans="1:57" ht="16.5" customHeight="1" x14ac:dyDescent="0.3">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row>
    <row r="678" spans="1:57" ht="16.5" customHeight="1" x14ac:dyDescent="0.3">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row>
    <row r="679" spans="1:57" ht="16.5" customHeight="1" x14ac:dyDescent="0.3">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row>
    <row r="680" spans="1:57" ht="16.5" customHeight="1" x14ac:dyDescent="0.3">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row>
    <row r="681" spans="1:57" ht="16.5" customHeight="1" x14ac:dyDescent="0.3">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row>
    <row r="682" spans="1:57" ht="16.5" customHeight="1" x14ac:dyDescent="0.3">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row>
    <row r="683" spans="1:57" ht="16.5" customHeight="1" x14ac:dyDescent="0.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row>
    <row r="684" spans="1:57" ht="16.5" customHeight="1" x14ac:dyDescent="0.3">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row>
    <row r="685" spans="1:57" ht="16.5" customHeight="1" x14ac:dyDescent="0.3">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row>
    <row r="686" spans="1:57" ht="16.5" customHeight="1" x14ac:dyDescent="0.3">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row>
    <row r="687" spans="1:57" ht="16.5" customHeight="1" x14ac:dyDescent="0.3">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row>
    <row r="688" spans="1:57" ht="16.5" customHeight="1" x14ac:dyDescent="0.3">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row>
    <row r="689" spans="1:57" ht="16.5" customHeight="1" x14ac:dyDescent="0.3">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row>
    <row r="690" spans="1:57" ht="16.5" customHeight="1" x14ac:dyDescent="0.3">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row>
    <row r="691" spans="1:57" ht="16.5" customHeight="1" x14ac:dyDescent="0.3">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row>
    <row r="692" spans="1:57" ht="16.5" customHeight="1" x14ac:dyDescent="0.3">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row>
    <row r="693" spans="1:57" ht="16.5" customHeight="1" x14ac:dyDescent="0.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row>
    <row r="694" spans="1:57" ht="16.5" customHeight="1" x14ac:dyDescent="0.3">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row>
    <row r="695" spans="1:57" ht="16.5" customHeight="1" x14ac:dyDescent="0.3">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row>
    <row r="696" spans="1:57" ht="16.5" customHeight="1" x14ac:dyDescent="0.3">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row>
    <row r="697" spans="1:57" ht="16.5" customHeight="1" x14ac:dyDescent="0.3">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row>
    <row r="698" spans="1:57" ht="16.5" customHeight="1" x14ac:dyDescent="0.3">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row>
    <row r="699" spans="1:57" ht="16.5" customHeight="1" x14ac:dyDescent="0.3">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row>
    <row r="700" spans="1:57" ht="16.5" customHeight="1" x14ac:dyDescent="0.3">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row>
    <row r="701" spans="1:57" ht="16.5" customHeight="1" x14ac:dyDescent="0.3">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row>
    <row r="702" spans="1:57" ht="16.5" customHeight="1" x14ac:dyDescent="0.3">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row>
    <row r="703" spans="1:57" ht="16.5" customHeight="1" x14ac:dyDescent="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row>
    <row r="704" spans="1:57" ht="16.5" customHeight="1" x14ac:dyDescent="0.3">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row>
    <row r="705" spans="1:57" ht="16.5" customHeight="1" x14ac:dyDescent="0.3">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row>
    <row r="706" spans="1:57" ht="16.5" customHeight="1" x14ac:dyDescent="0.3">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row>
    <row r="707" spans="1:57" ht="16.5" customHeight="1" x14ac:dyDescent="0.3">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row>
    <row r="708" spans="1:57" ht="16.5" customHeight="1" x14ac:dyDescent="0.3">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row>
    <row r="709" spans="1:57" ht="16.5" customHeight="1" x14ac:dyDescent="0.3">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row>
    <row r="710" spans="1:57" ht="16.5" customHeight="1" x14ac:dyDescent="0.3">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row>
    <row r="711" spans="1:57" ht="16.5" customHeight="1" x14ac:dyDescent="0.3">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row>
    <row r="712" spans="1:57" ht="16.5" customHeight="1" x14ac:dyDescent="0.3">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row>
    <row r="713" spans="1:57" ht="16.5" customHeight="1" x14ac:dyDescent="0.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row>
    <row r="714" spans="1:57" ht="16.5" customHeight="1" x14ac:dyDescent="0.3">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row>
    <row r="715" spans="1:57" ht="16.5" customHeight="1" x14ac:dyDescent="0.3">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row>
    <row r="716" spans="1:57" ht="16.5" customHeight="1" x14ac:dyDescent="0.3">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row>
    <row r="717" spans="1:57" ht="16.5" customHeight="1" x14ac:dyDescent="0.3">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row>
    <row r="718" spans="1:57" ht="16.5" customHeight="1" x14ac:dyDescent="0.3">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row>
    <row r="719" spans="1:57" ht="16.5" customHeight="1" x14ac:dyDescent="0.3">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row>
    <row r="720" spans="1:57" ht="16.5" customHeight="1" x14ac:dyDescent="0.3">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row>
    <row r="721" spans="1:57" ht="16.5" customHeight="1" x14ac:dyDescent="0.3">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row>
    <row r="722" spans="1:57" ht="16.5" customHeight="1" x14ac:dyDescent="0.3">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row>
    <row r="723" spans="1:57" ht="16.5" customHeight="1" x14ac:dyDescent="0.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row>
    <row r="724" spans="1:57" ht="16.5" customHeight="1" x14ac:dyDescent="0.3">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row>
    <row r="725" spans="1:57" ht="16.5" customHeight="1" x14ac:dyDescent="0.3">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row>
    <row r="726" spans="1:57" ht="16.5" customHeight="1" x14ac:dyDescent="0.3">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row>
    <row r="727" spans="1:57" ht="16.5" customHeight="1" x14ac:dyDescent="0.3">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row>
    <row r="728" spans="1:57" ht="16.5" customHeight="1" x14ac:dyDescent="0.3">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row>
    <row r="729" spans="1:57" ht="16.5" customHeight="1" x14ac:dyDescent="0.3">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row>
    <row r="730" spans="1:57" ht="16.5" customHeight="1" x14ac:dyDescent="0.3">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row>
    <row r="731" spans="1:57" ht="16.5" customHeight="1" x14ac:dyDescent="0.3">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row>
    <row r="732" spans="1:57" ht="16.5" customHeight="1" x14ac:dyDescent="0.3">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row>
    <row r="733" spans="1:57" ht="16.5" customHeight="1" x14ac:dyDescent="0.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row>
    <row r="734" spans="1:57" ht="16.5" customHeight="1" x14ac:dyDescent="0.3">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row>
    <row r="735" spans="1:57" ht="16.5" customHeight="1" x14ac:dyDescent="0.3">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row>
    <row r="736" spans="1:57" ht="16.5" customHeight="1" x14ac:dyDescent="0.3">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row>
    <row r="737" spans="1:57" ht="16.5" customHeight="1" x14ac:dyDescent="0.3">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row>
    <row r="738" spans="1:57" ht="16.5" customHeight="1" x14ac:dyDescent="0.3">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row>
    <row r="739" spans="1:57" ht="16.5" customHeight="1" x14ac:dyDescent="0.3">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row>
    <row r="740" spans="1:57" ht="16.5" customHeight="1" x14ac:dyDescent="0.3">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row>
    <row r="741" spans="1:57" ht="16.5" customHeight="1" x14ac:dyDescent="0.3">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row>
    <row r="742" spans="1:57" ht="16.5" customHeight="1" x14ac:dyDescent="0.3">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row>
    <row r="743" spans="1:57" ht="16.5" customHeight="1" x14ac:dyDescent="0.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row>
    <row r="744" spans="1:57" ht="16.5" customHeight="1" x14ac:dyDescent="0.3">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row>
    <row r="745" spans="1:57" ht="16.5" customHeight="1" x14ac:dyDescent="0.3">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row>
    <row r="746" spans="1:57" ht="16.5" customHeight="1" x14ac:dyDescent="0.3">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row>
    <row r="747" spans="1:57" ht="16.5" customHeight="1" x14ac:dyDescent="0.3">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row>
    <row r="748" spans="1:57" ht="16.5" customHeight="1" x14ac:dyDescent="0.3">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row>
    <row r="749" spans="1:57" ht="16.5" customHeight="1" x14ac:dyDescent="0.3">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row>
    <row r="750" spans="1:57" ht="16.5" customHeight="1" x14ac:dyDescent="0.3">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row>
    <row r="751" spans="1:57" ht="16.5" customHeight="1" x14ac:dyDescent="0.3">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row>
    <row r="752" spans="1:57" ht="16.5" customHeight="1" x14ac:dyDescent="0.3">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row>
    <row r="753" spans="1:57" ht="16.5" customHeight="1" x14ac:dyDescent="0.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row>
    <row r="754" spans="1:57" ht="16.5" customHeight="1" x14ac:dyDescent="0.3">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row>
    <row r="755" spans="1:57" ht="16.5" customHeight="1" x14ac:dyDescent="0.3">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row>
    <row r="756" spans="1:57" ht="16.5" customHeight="1" x14ac:dyDescent="0.3">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row>
    <row r="757" spans="1:57" ht="16.5" customHeight="1" x14ac:dyDescent="0.3">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row>
    <row r="758" spans="1:57" ht="16.5" customHeight="1" x14ac:dyDescent="0.3">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row>
    <row r="759" spans="1:57" ht="16.5" customHeight="1" x14ac:dyDescent="0.3">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row>
    <row r="760" spans="1:57" ht="16.5" customHeight="1" x14ac:dyDescent="0.3">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row>
    <row r="761" spans="1:57" ht="16.5" customHeight="1" x14ac:dyDescent="0.3">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row>
    <row r="762" spans="1:57" ht="16.5" customHeight="1" x14ac:dyDescent="0.3">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row>
    <row r="763" spans="1:57" ht="16.5" customHeight="1" x14ac:dyDescent="0.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row>
    <row r="764" spans="1:57" ht="16.5" customHeight="1" x14ac:dyDescent="0.3">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row>
    <row r="765" spans="1:57" ht="16.5" customHeight="1" x14ac:dyDescent="0.3">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row>
    <row r="766" spans="1:57" ht="16.5" customHeight="1" x14ac:dyDescent="0.3">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row>
    <row r="767" spans="1:57" ht="16.5" customHeight="1" x14ac:dyDescent="0.3">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row>
    <row r="768" spans="1:57" ht="16.5" customHeight="1" x14ac:dyDescent="0.3">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row>
    <row r="769" spans="1:57" ht="16.5" customHeight="1" x14ac:dyDescent="0.3">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row>
    <row r="770" spans="1:57" ht="16.5" customHeight="1" x14ac:dyDescent="0.3">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row>
    <row r="771" spans="1:57" ht="16.5" customHeight="1" x14ac:dyDescent="0.3">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row>
    <row r="772" spans="1:57" ht="16.5" customHeight="1" x14ac:dyDescent="0.3">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row>
    <row r="773" spans="1:57" ht="16.5" customHeight="1" x14ac:dyDescent="0.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row>
    <row r="774" spans="1:57" ht="16.5" customHeight="1" x14ac:dyDescent="0.3">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row>
    <row r="775" spans="1:57" ht="16.5" customHeight="1" x14ac:dyDescent="0.3">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row>
    <row r="776" spans="1:57" ht="16.5" customHeight="1" x14ac:dyDescent="0.3">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row>
    <row r="777" spans="1:57" ht="16.5" customHeight="1" x14ac:dyDescent="0.3">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row>
    <row r="778" spans="1:57" ht="16.5" customHeight="1" x14ac:dyDescent="0.3">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row>
    <row r="779" spans="1:57" ht="16.5" customHeight="1" x14ac:dyDescent="0.3">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row>
    <row r="780" spans="1:57" ht="16.5" customHeight="1" x14ac:dyDescent="0.3">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row>
    <row r="781" spans="1:57" ht="16.5" customHeight="1" x14ac:dyDescent="0.3">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row>
    <row r="782" spans="1:57" ht="16.5" customHeight="1" x14ac:dyDescent="0.3">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row>
    <row r="783" spans="1:57" ht="16.5" customHeight="1" x14ac:dyDescent="0.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row>
    <row r="784" spans="1:57" ht="16.5" customHeight="1" x14ac:dyDescent="0.3">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row>
    <row r="785" spans="1:57" ht="16.5" customHeight="1" x14ac:dyDescent="0.3">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row>
    <row r="786" spans="1:57" ht="16.5" customHeight="1" x14ac:dyDescent="0.3">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row>
    <row r="787" spans="1:57" ht="16.5" customHeight="1" x14ac:dyDescent="0.3">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row>
    <row r="788" spans="1:57" ht="16.5" customHeight="1" x14ac:dyDescent="0.3">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row>
    <row r="789" spans="1:57" ht="16.5" customHeight="1" x14ac:dyDescent="0.3">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row>
    <row r="790" spans="1:57" ht="16.5" customHeight="1" x14ac:dyDescent="0.3">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row>
    <row r="791" spans="1:57" ht="16.5" customHeight="1" x14ac:dyDescent="0.3">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row>
    <row r="792" spans="1:57" ht="16.5" customHeight="1" x14ac:dyDescent="0.3">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row>
    <row r="793" spans="1:57" ht="16.5" customHeight="1" x14ac:dyDescent="0.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row>
    <row r="794" spans="1:57" ht="16.5" customHeight="1" x14ac:dyDescent="0.3">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row>
    <row r="795" spans="1:57" ht="16.5" customHeight="1" x14ac:dyDescent="0.3">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row>
    <row r="796" spans="1:57" ht="16.5" customHeight="1" x14ac:dyDescent="0.3">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row>
    <row r="797" spans="1:57" ht="16.5" customHeight="1" x14ac:dyDescent="0.3">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row>
    <row r="798" spans="1:57" ht="16.5" customHeight="1" x14ac:dyDescent="0.3">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row>
    <row r="799" spans="1:57" ht="16.5" customHeight="1" x14ac:dyDescent="0.3">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row>
    <row r="800" spans="1:57" ht="16.5" customHeight="1" x14ac:dyDescent="0.3">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row>
    <row r="801" spans="1:57" ht="16.5" customHeight="1" x14ac:dyDescent="0.3">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row>
    <row r="802" spans="1:57" ht="16.5" customHeight="1" x14ac:dyDescent="0.3">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row>
    <row r="803" spans="1:57" ht="16.5" customHeight="1" x14ac:dyDescent="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row>
    <row r="804" spans="1:57" ht="16.5" customHeight="1" x14ac:dyDescent="0.3">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row>
    <row r="805" spans="1:57" ht="16.5" customHeight="1" x14ac:dyDescent="0.3">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row>
    <row r="806" spans="1:57" ht="16.5" customHeight="1" x14ac:dyDescent="0.3">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row>
    <row r="807" spans="1:57" ht="16.5" customHeight="1" x14ac:dyDescent="0.3">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row>
    <row r="808" spans="1:57" ht="16.5" customHeight="1" x14ac:dyDescent="0.3">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row>
    <row r="809" spans="1:57" ht="16.5" customHeight="1" x14ac:dyDescent="0.3">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row>
    <row r="810" spans="1:57" ht="16.5" customHeight="1" x14ac:dyDescent="0.3">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row>
    <row r="811" spans="1:57" ht="16.5" customHeight="1" x14ac:dyDescent="0.3">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row>
    <row r="812" spans="1:57" ht="16.5" customHeight="1" x14ac:dyDescent="0.3">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row>
    <row r="813" spans="1:57" ht="16.5" customHeight="1" x14ac:dyDescent="0.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row>
    <row r="814" spans="1:57" ht="16.5" customHeight="1" x14ac:dyDescent="0.3">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row>
    <row r="815" spans="1:57" ht="16.5" customHeight="1" x14ac:dyDescent="0.3">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row>
    <row r="816" spans="1:57" ht="16.5" customHeight="1" x14ac:dyDescent="0.3">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row>
    <row r="817" spans="1:57" ht="16.5" customHeight="1" x14ac:dyDescent="0.3">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row>
    <row r="818" spans="1:57" ht="16.5" customHeight="1" x14ac:dyDescent="0.3">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row>
    <row r="819" spans="1:57" ht="16.5" customHeight="1" x14ac:dyDescent="0.3">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row>
    <row r="820" spans="1:57" ht="16.5" customHeight="1" x14ac:dyDescent="0.3">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row>
    <row r="821" spans="1:57" ht="16.5" customHeight="1" x14ac:dyDescent="0.3">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row>
    <row r="822" spans="1:57" ht="16.5" customHeight="1" x14ac:dyDescent="0.3">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row>
    <row r="823" spans="1:57" ht="16.5" customHeight="1" x14ac:dyDescent="0.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row>
    <row r="824" spans="1:57" ht="16.5" customHeight="1" x14ac:dyDescent="0.3">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row>
    <row r="825" spans="1:57" ht="16.5" customHeight="1" x14ac:dyDescent="0.3">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row>
    <row r="826" spans="1:57" ht="16.5" customHeight="1" x14ac:dyDescent="0.3">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row>
    <row r="827" spans="1:57" ht="16.5" customHeight="1" x14ac:dyDescent="0.3">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row>
    <row r="828" spans="1:57" ht="16.5" customHeight="1" x14ac:dyDescent="0.3">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row>
    <row r="829" spans="1:57" ht="16.5" customHeight="1" x14ac:dyDescent="0.3">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row>
    <row r="830" spans="1:57" ht="16.5" customHeight="1" x14ac:dyDescent="0.3">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row>
    <row r="831" spans="1:57" ht="16.5" customHeight="1" x14ac:dyDescent="0.3">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row>
    <row r="832" spans="1:57" ht="16.5" customHeight="1" x14ac:dyDescent="0.3">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row>
    <row r="833" spans="1:57" ht="16.5" customHeight="1" x14ac:dyDescent="0.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row>
    <row r="834" spans="1:57" ht="16.5" customHeight="1" x14ac:dyDescent="0.3">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row>
    <row r="835" spans="1:57" ht="16.5" customHeight="1" x14ac:dyDescent="0.3">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row>
    <row r="836" spans="1:57" ht="16.5" customHeight="1" x14ac:dyDescent="0.3">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row>
    <row r="837" spans="1:57" ht="16.5" customHeight="1" x14ac:dyDescent="0.3">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row>
    <row r="838" spans="1:57" ht="16.5" customHeight="1" x14ac:dyDescent="0.3">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row>
    <row r="839" spans="1:57" ht="16.5" customHeight="1" x14ac:dyDescent="0.3">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row>
    <row r="840" spans="1:57" ht="16.5" customHeight="1" x14ac:dyDescent="0.3">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row>
    <row r="841" spans="1:57" ht="16.5" customHeight="1" x14ac:dyDescent="0.3">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row>
    <row r="842" spans="1:57" ht="16.5" customHeight="1" x14ac:dyDescent="0.3">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row>
    <row r="843" spans="1:57" ht="16.5" customHeight="1" x14ac:dyDescent="0.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row>
    <row r="844" spans="1:57" ht="16.5" customHeight="1" x14ac:dyDescent="0.3">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row>
    <row r="845" spans="1:57" ht="16.5" customHeight="1" x14ac:dyDescent="0.3">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row>
    <row r="846" spans="1:57" ht="16.5" customHeight="1" x14ac:dyDescent="0.3">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row>
    <row r="847" spans="1:57" ht="16.5" customHeight="1" x14ac:dyDescent="0.3">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row>
    <row r="848" spans="1:57" ht="16.5" customHeight="1" x14ac:dyDescent="0.3">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row>
    <row r="849" spans="1:57" ht="16.5" customHeight="1" x14ac:dyDescent="0.3">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row>
    <row r="850" spans="1:57" ht="16.5" customHeight="1" x14ac:dyDescent="0.3">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row>
    <row r="851" spans="1:57" ht="16.5" customHeight="1" x14ac:dyDescent="0.3">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row>
    <row r="852" spans="1:57" ht="16.5" customHeight="1" x14ac:dyDescent="0.3">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row>
    <row r="853" spans="1:57" ht="16.5" customHeight="1" x14ac:dyDescent="0.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row>
    <row r="854" spans="1:57" ht="16.5" customHeight="1" x14ac:dyDescent="0.3">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row>
    <row r="855" spans="1:57" ht="16.5" customHeight="1" x14ac:dyDescent="0.3">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row>
    <row r="856" spans="1:57" ht="16.5" customHeight="1" x14ac:dyDescent="0.3">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row>
    <row r="857" spans="1:57" ht="16.5" customHeight="1" x14ac:dyDescent="0.3">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row>
    <row r="858" spans="1:57" ht="16.5" customHeight="1" x14ac:dyDescent="0.3">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row>
    <row r="859" spans="1:57" ht="16.5" customHeight="1" x14ac:dyDescent="0.3">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row>
    <row r="860" spans="1:57" ht="16.5" customHeight="1" x14ac:dyDescent="0.3">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row>
    <row r="861" spans="1:57" ht="16.5" customHeight="1" x14ac:dyDescent="0.3">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row>
    <row r="862" spans="1:57" ht="16.5" customHeight="1" x14ac:dyDescent="0.3">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row>
    <row r="863" spans="1:57" ht="16.5" customHeight="1" x14ac:dyDescent="0.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row>
    <row r="864" spans="1:57" ht="16.5" customHeight="1" x14ac:dyDescent="0.3">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row>
    <row r="865" spans="1:57" ht="16.5" customHeight="1" x14ac:dyDescent="0.3">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row>
    <row r="866" spans="1:57" ht="16.5" customHeight="1" x14ac:dyDescent="0.3">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row>
    <row r="867" spans="1:57" ht="16.5" customHeight="1" x14ac:dyDescent="0.3">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row>
    <row r="868" spans="1:57" ht="16.5" customHeight="1" x14ac:dyDescent="0.3">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row>
    <row r="869" spans="1:57" ht="16.5" customHeight="1" x14ac:dyDescent="0.3">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row>
    <row r="870" spans="1:57" ht="16.5" customHeight="1" x14ac:dyDescent="0.3">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row>
    <row r="871" spans="1:57" ht="16.5" customHeight="1" x14ac:dyDescent="0.3">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row>
    <row r="872" spans="1:57" ht="16.5" customHeight="1" x14ac:dyDescent="0.3">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row>
    <row r="873" spans="1:57" ht="16.5" customHeight="1" x14ac:dyDescent="0.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row>
    <row r="874" spans="1:57" ht="16.5" customHeight="1" x14ac:dyDescent="0.3">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row>
    <row r="875" spans="1:57" ht="16.5" customHeight="1" x14ac:dyDescent="0.3">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row>
    <row r="876" spans="1:57" ht="16.5" customHeight="1" x14ac:dyDescent="0.3">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row>
    <row r="877" spans="1:57" ht="16.5" customHeight="1" x14ac:dyDescent="0.3">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row>
    <row r="878" spans="1:57" ht="16.5" customHeight="1" x14ac:dyDescent="0.3">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row>
    <row r="879" spans="1:57" ht="16.5" customHeight="1" x14ac:dyDescent="0.3">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row>
    <row r="880" spans="1:57" ht="16.5" customHeight="1" x14ac:dyDescent="0.3">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row>
    <row r="881" spans="1:57" ht="16.5" customHeight="1" x14ac:dyDescent="0.3">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row>
    <row r="882" spans="1:57" ht="16.5" customHeight="1" x14ac:dyDescent="0.3">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row>
    <row r="883" spans="1:57" ht="16.5" customHeight="1" x14ac:dyDescent="0.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row>
    <row r="884" spans="1:57" ht="16.5" customHeight="1" x14ac:dyDescent="0.3">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row>
    <row r="885" spans="1:57" ht="16.5" customHeight="1" x14ac:dyDescent="0.3">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row>
    <row r="886" spans="1:57" ht="16.5" customHeight="1" x14ac:dyDescent="0.3">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row>
  </sheetData>
  <mergeCells count="2">
    <mergeCell ref="A8:B8"/>
    <mergeCell ref="A1:B5"/>
  </mergeCells>
  <pageMargins left="0.7" right="0.7" top="0.75" bottom="0.75" header="0" footer="0"/>
  <pageSetup scale="39"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'C:\Users\PRINCI~1\AppData\Local\Temp\[Anexo 2 COANDA-1.xlsx]Listas desplegables'!#REF!</xm:f>
          </x14:formula1>
          <xm:sqref>C10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theme="1"/>
  </sheetPr>
  <dimension ref="A1:CB45"/>
  <sheetViews>
    <sheetView zoomScale="70" zoomScaleNormal="70" workbookViewId="0">
      <selection activeCell="F4" sqref="F4"/>
    </sheetView>
  </sheetViews>
  <sheetFormatPr baseColWidth="10" defaultColWidth="0" defaultRowHeight="15" customHeight="1" outlineLevelRow="1" outlineLevelCol="1" x14ac:dyDescent="0.3"/>
  <cols>
    <col min="1" max="1" width="4.7109375" style="85" customWidth="1"/>
    <col min="2" max="2" width="18.85546875" style="85" customWidth="1" outlineLevel="1"/>
    <col min="3" max="3" width="32.42578125" style="85" customWidth="1" outlineLevel="1"/>
    <col min="4" max="4" width="64.7109375" style="85" customWidth="1" outlineLevel="1"/>
    <col min="5" max="5" width="34" style="212" customWidth="1" outlineLevel="1"/>
    <col min="6" max="6" width="62.42578125" style="85" customWidth="1" outlineLevel="1"/>
    <col min="7" max="7" width="4.42578125" style="85" customWidth="1"/>
    <col min="8" max="9" width="24.42578125" style="87" customWidth="1" outlineLevel="1"/>
    <col min="10" max="10" width="23.7109375" style="87" customWidth="1" outlineLevel="1"/>
    <col min="11" max="11" width="23.140625" style="87" customWidth="1" outlineLevel="1"/>
    <col min="12" max="12" width="4.42578125" style="85" customWidth="1"/>
    <col min="13" max="15" width="23.28515625" style="86" customWidth="1" outlineLevel="1"/>
    <col min="16" max="16" width="4.42578125" style="85" customWidth="1"/>
    <col min="17" max="18" width="16.28515625" style="88" customWidth="1" outlineLevel="1"/>
    <col min="19" max="19" width="16" style="88" customWidth="1" outlineLevel="1"/>
    <col min="20" max="47" width="3.7109375" style="85" customWidth="1" outlineLevel="1"/>
    <col min="48" max="50" width="13" style="85" customWidth="1"/>
    <col min="51" max="80" width="13" style="85" hidden="1" customWidth="1"/>
    <col min="81" max="16384" width="14.42578125" style="85" hidden="1"/>
  </cols>
  <sheetData>
    <row r="1" spans="1:67" ht="16.5" x14ac:dyDescent="0.3"/>
    <row r="2" spans="1:67" ht="16.5" x14ac:dyDescent="0.3"/>
    <row r="3" spans="1:67" ht="16.5" x14ac:dyDescent="0.3"/>
    <row r="4" spans="1:67" ht="16.5" x14ac:dyDescent="0.3"/>
    <row r="5" spans="1:67" ht="16.5" x14ac:dyDescent="0.3"/>
    <row r="6" spans="1:67" ht="23.25" x14ac:dyDescent="0.3">
      <c r="B6" s="7"/>
      <c r="C6" s="89"/>
      <c r="D6" s="89"/>
      <c r="E6" s="213"/>
      <c r="F6" s="89"/>
      <c r="G6" s="89"/>
      <c r="H6" s="90"/>
      <c r="I6" s="90"/>
      <c r="J6" s="90"/>
      <c r="K6" s="90"/>
      <c r="L6" s="89"/>
      <c r="M6" s="91"/>
      <c r="N6" s="91"/>
      <c r="O6" s="91"/>
      <c r="P6" s="89"/>
      <c r="Q6" s="8"/>
      <c r="R6" s="8"/>
      <c r="S6" s="8"/>
      <c r="T6" s="9"/>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row>
    <row r="7" spans="1:67" ht="18.75" thickBot="1" x14ac:dyDescent="0.35">
      <c r="A7" s="409" t="s">
        <v>30</v>
      </c>
      <c r="B7" s="409"/>
      <c r="C7" s="409"/>
      <c r="D7" s="409"/>
      <c r="E7" s="213"/>
      <c r="F7" s="89"/>
      <c r="G7" s="89"/>
      <c r="H7" s="90"/>
      <c r="I7" s="90"/>
      <c r="J7" s="90"/>
      <c r="K7" s="90"/>
      <c r="L7" s="89"/>
      <c r="M7" s="91"/>
      <c r="N7" s="91"/>
      <c r="O7" s="91"/>
      <c r="P7" s="89"/>
      <c r="Q7" s="8"/>
      <c r="R7" s="8"/>
      <c r="S7" s="8"/>
      <c r="T7" s="9"/>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row>
    <row r="8" spans="1:67" s="92" customFormat="1" ht="18.75" thickBot="1" x14ac:dyDescent="0.3">
      <c r="A8" s="348" t="s">
        <v>31</v>
      </c>
      <c r="B8" s="357" t="s">
        <v>32</v>
      </c>
      <c r="C8" s="358"/>
      <c r="D8" s="358"/>
      <c r="E8" s="358"/>
      <c r="F8" s="359"/>
      <c r="G8" s="351" t="s">
        <v>33</v>
      </c>
      <c r="H8" s="360" t="s">
        <v>33</v>
      </c>
      <c r="I8" s="360"/>
      <c r="J8" s="360"/>
      <c r="K8" s="361"/>
      <c r="L8" s="353" t="s">
        <v>34</v>
      </c>
      <c r="M8" s="371" t="s">
        <v>34</v>
      </c>
      <c r="N8" s="372"/>
      <c r="O8" s="373"/>
      <c r="P8" s="355" t="s">
        <v>35</v>
      </c>
      <c r="Q8" s="335" t="s">
        <v>35</v>
      </c>
      <c r="R8" s="336"/>
      <c r="S8" s="336"/>
      <c r="T8" s="336"/>
      <c r="U8" s="336"/>
      <c r="V8" s="336"/>
      <c r="W8" s="336"/>
      <c r="X8" s="336"/>
      <c r="Y8" s="336"/>
      <c r="Z8" s="336"/>
      <c r="AA8" s="336"/>
      <c r="AB8" s="336"/>
      <c r="AC8" s="336"/>
      <c r="AD8" s="336"/>
      <c r="AE8" s="336"/>
      <c r="AF8" s="336"/>
      <c r="AG8" s="336"/>
      <c r="AH8" s="336"/>
      <c r="AI8" s="336"/>
      <c r="AJ8" s="336"/>
      <c r="AK8" s="336"/>
      <c r="AL8" s="336"/>
      <c r="AM8" s="336"/>
      <c r="AN8" s="336"/>
      <c r="AO8" s="336"/>
      <c r="AP8" s="336"/>
      <c r="AQ8" s="336"/>
      <c r="AR8" s="336"/>
      <c r="AS8" s="336"/>
      <c r="AT8" s="336"/>
      <c r="AU8" s="337"/>
      <c r="AV8" s="10"/>
      <c r="AW8" s="10"/>
      <c r="AX8" s="10"/>
      <c r="AY8" s="10"/>
      <c r="AZ8" s="10"/>
      <c r="BA8" s="10"/>
      <c r="BB8" s="10"/>
      <c r="BC8" s="10"/>
      <c r="BD8" s="10"/>
      <c r="BE8" s="10"/>
      <c r="BF8" s="10"/>
      <c r="BG8" s="10"/>
      <c r="BH8" s="10"/>
      <c r="BI8" s="10"/>
      <c r="BJ8" s="10"/>
      <c r="BK8" s="10"/>
      <c r="BL8" s="10"/>
      <c r="BM8" s="10"/>
      <c r="BN8" s="10"/>
      <c r="BO8" s="10"/>
    </row>
    <row r="9" spans="1:67" s="93" customFormat="1" ht="61.5" customHeight="1" x14ac:dyDescent="0.25">
      <c r="A9" s="349"/>
      <c r="B9" s="390" t="s">
        <v>36</v>
      </c>
      <c r="C9" s="392" t="s">
        <v>37</v>
      </c>
      <c r="D9" s="394" t="s">
        <v>38</v>
      </c>
      <c r="E9" s="390" t="s">
        <v>39</v>
      </c>
      <c r="F9" s="394" t="s">
        <v>40</v>
      </c>
      <c r="G9" s="352"/>
      <c r="H9" s="412" t="s">
        <v>41</v>
      </c>
      <c r="I9" s="398" t="s">
        <v>42</v>
      </c>
      <c r="J9" s="396" t="s">
        <v>43</v>
      </c>
      <c r="K9" s="414" t="s">
        <v>44</v>
      </c>
      <c r="L9" s="354"/>
      <c r="M9" s="402" t="s">
        <v>45</v>
      </c>
      <c r="N9" s="410" t="s">
        <v>46</v>
      </c>
      <c r="O9" s="386" t="s">
        <v>47</v>
      </c>
      <c r="P9" s="356"/>
      <c r="Q9" s="388" t="s">
        <v>48</v>
      </c>
      <c r="R9" s="331" t="s">
        <v>49</v>
      </c>
      <c r="S9" s="400" t="s">
        <v>50</v>
      </c>
      <c r="T9" s="338" t="s">
        <v>51</v>
      </c>
      <c r="U9" s="329"/>
      <c r="V9" s="329"/>
      <c r="W9" s="330"/>
      <c r="X9" s="328" t="s">
        <v>52</v>
      </c>
      <c r="Y9" s="329"/>
      <c r="Z9" s="329"/>
      <c r="AA9" s="330"/>
      <c r="AB9" s="328" t="s">
        <v>53</v>
      </c>
      <c r="AC9" s="329"/>
      <c r="AD9" s="329"/>
      <c r="AE9" s="330"/>
      <c r="AF9" s="328" t="s">
        <v>54</v>
      </c>
      <c r="AG9" s="329"/>
      <c r="AH9" s="329"/>
      <c r="AI9" s="330"/>
      <c r="AJ9" s="328" t="s">
        <v>55</v>
      </c>
      <c r="AK9" s="329"/>
      <c r="AL9" s="329"/>
      <c r="AM9" s="330"/>
      <c r="AN9" s="328" t="s">
        <v>56</v>
      </c>
      <c r="AO9" s="329"/>
      <c r="AP9" s="329"/>
      <c r="AQ9" s="330"/>
      <c r="AR9" s="328" t="s">
        <v>57</v>
      </c>
      <c r="AS9" s="342"/>
      <c r="AT9" s="342"/>
      <c r="AU9" s="343"/>
      <c r="AV9" s="12"/>
      <c r="AW9" s="12"/>
      <c r="AX9" s="12"/>
      <c r="AY9" s="12"/>
      <c r="AZ9" s="12"/>
      <c r="BA9" s="12"/>
      <c r="BB9" s="12"/>
      <c r="BC9" s="12"/>
      <c r="BD9" s="12"/>
      <c r="BE9" s="12"/>
      <c r="BF9" s="12"/>
      <c r="BG9" s="12"/>
      <c r="BH9" s="12"/>
      <c r="BI9" s="12"/>
      <c r="BJ9" s="12"/>
      <c r="BK9" s="12"/>
      <c r="BL9" s="12"/>
      <c r="BM9" s="12"/>
      <c r="BN9" s="12"/>
      <c r="BO9" s="12"/>
    </row>
    <row r="10" spans="1:67" s="93" customFormat="1" ht="44.25" customHeight="1" thickBot="1" x14ac:dyDescent="0.3">
      <c r="A10" s="349"/>
      <c r="B10" s="391"/>
      <c r="C10" s="393"/>
      <c r="D10" s="395"/>
      <c r="E10" s="391"/>
      <c r="F10" s="395"/>
      <c r="G10" s="352"/>
      <c r="H10" s="413"/>
      <c r="I10" s="399"/>
      <c r="J10" s="397"/>
      <c r="K10" s="415"/>
      <c r="L10" s="354"/>
      <c r="M10" s="403"/>
      <c r="N10" s="411"/>
      <c r="O10" s="387"/>
      <c r="P10" s="356"/>
      <c r="Q10" s="389"/>
      <c r="R10" s="332"/>
      <c r="S10" s="401"/>
      <c r="T10" s="14">
        <v>1</v>
      </c>
      <c r="U10" s="15">
        <v>2</v>
      </c>
      <c r="V10" s="16">
        <v>3</v>
      </c>
      <c r="W10" s="16">
        <v>4</v>
      </c>
      <c r="X10" s="16">
        <v>5</v>
      </c>
      <c r="Y10" s="16">
        <v>6</v>
      </c>
      <c r="Z10" s="16">
        <v>7</v>
      </c>
      <c r="AA10" s="16">
        <v>8</v>
      </c>
      <c r="AB10" s="16">
        <v>9</v>
      </c>
      <c r="AC10" s="16">
        <v>10</v>
      </c>
      <c r="AD10" s="16">
        <v>11</v>
      </c>
      <c r="AE10" s="16">
        <v>12</v>
      </c>
      <c r="AF10" s="16">
        <v>13</v>
      </c>
      <c r="AG10" s="16">
        <v>14</v>
      </c>
      <c r="AH10" s="16">
        <v>15</v>
      </c>
      <c r="AI10" s="16">
        <v>16</v>
      </c>
      <c r="AJ10" s="16">
        <v>17</v>
      </c>
      <c r="AK10" s="16">
        <v>18</v>
      </c>
      <c r="AL10" s="16">
        <v>19</v>
      </c>
      <c r="AM10" s="16">
        <v>20</v>
      </c>
      <c r="AN10" s="16">
        <v>21</v>
      </c>
      <c r="AO10" s="16">
        <v>22</v>
      </c>
      <c r="AP10" s="16">
        <v>23</v>
      </c>
      <c r="AQ10" s="16">
        <v>24</v>
      </c>
      <c r="AR10" s="16">
        <v>25</v>
      </c>
      <c r="AS10" s="16">
        <v>26</v>
      </c>
      <c r="AT10" s="16">
        <v>27</v>
      </c>
      <c r="AU10" s="17">
        <v>28</v>
      </c>
      <c r="AV10" s="12"/>
      <c r="AW10" s="12"/>
      <c r="AX10" s="12"/>
      <c r="AY10" s="12"/>
      <c r="AZ10" s="12"/>
      <c r="BA10" s="12"/>
      <c r="BB10" s="12"/>
      <c r="BC10" s="12"/>
      <c r="BD10" s="12"/>
      <c r="BE10" s="12"/>
      <c r="BF10" s="12"/>
      <c r="BG10" s="12"/>
      <c r="BH10" s="12"/>
      <c r="BI10" s="12"/>
      <c r="BJ10" s="12"/>
      <c r="BK10" s="12"/>
      <c r="BL10" s="12"/>
      <c r="BM10" s="12"/>
      <c r="BN10" s="12"/>
      <c r="BO10" s="12"/>
    </row>
    <row r="11" spans="1:67" ht="48.6" customHeight="1" thickBot="1" x14ac:dyDescent="0.35">
      <c r="A11" s="350"/>
      <c r="B11" s="286" t="s">
        <v>58</v>
      </c>
      <c r="C11" s="333" t="s">
        <v>145</v>
      </c>
      <c r="D11" s="333"/>
      <c r="E11" s="285"/>
      <c r="F11" s="217"/>
      <c r="G11" s="352"/>
      <c r="H11" s="226"/>
      <c r="I11" s="227"/>
      <c r="J11" s="227"/>
      <c r="K11" s="73">
        <f>+SUM(K12:K16)</f>
        <v>28000000</v>
      </c>
      <c r="L11" s="354"/>
      <c r="M11" s="284">
        <f>SUM(M12:M16)</f>
        <v>17000000</v>
      </c>
      <c r="N11" s="284">
        <f>SUM(N12:N19)</f>
        <v>8000000</v>
      </c>
      <c r="O11" s="284">
        <f>SUM(O12:O19)</f>
        <v>3000000</v>
      </c>
      <c r="P11" s="356"/>
      <c r="Q11" s="65">
        <v>1</v>
      </c>
      <c r="R11" s="66">
        <v>8</v>
      </c>
      <c r="S11" s="11">
        <v>8</v>
      </c>
      <c r="T11" s="67"/>
      <c r="U11" s="70"/>
      <c r="V11" s="70"/>
      <c r="W11" s="70"/>
      <c r="X11" s="70"/>
      <c r="Y11" s="70"/>
      <c r="Z11" s="70"/>
      <c r="AA11" s="51"/>
      <c r="AB11" s="51"/>
      <c r="AC11" s="51"/>
      <c r="AD11" s="51"/>
      <c r="AE11" s="51"/>
      <c r="AF11" s="51"/>
      <c r="AG11" s="51"/>
      <c r="AH11" s="51"/>
      <c r="AI11" s="51"/>
      <c r="AJ11" s="51"/>
      <c r="AK11" s="51"/>
      <c r="AL11" s="51"/>
      <c r="AM11" s="51"/>
      <c r="AN11" s="51"/>
      <c r="AO11" s="51"/>
      <c r="AP11" s="51"/>
      <c r="AQ11" s="51"/>
      <c r="AR11" s="51"/>
      <c r="AS11" s="51"/>
      <c r="AT11" s="51"/>
      <c r="AU11" s="68"/>
      <c r="AV11" s="8"/>
      <c r="AW11" s="8"/>
      <c r="AX11" s="8"/>
      <c r="AY11" s="8"/>
      <c r="AZ11" s="8"/>
      <c r="BA11" s="8"/>
      <c r="BB11" s="8"/>
      <c r="BC11" s="8"/>
      <c r="BD11" s="8"/>
      <c r="BE11" s="8"/>
      <c r="BF11" s="8"/>
      <c r="BG11" s="8"/>
      <c r="BH11" s="8"/>
      <c r="BI11" s="8"/>
      <c r="BJ11" s="8"/>
      <c r="BK11" s="8"/>
      <c r="BL11" s="8"/>
      <c r="BM11" s="8"/>
      <c r="BN11" s="8"/>
      <c r="BO11" s="8"/>
    </row>
    <row r="12" spans="1:67" s="104" customFormat="1" ht="47.25" outlineLevel="1" x14ac:dyDescent="0.25">
      <c r="A12" s="94"/>
      <c r="B12" s="344" t="s">
        <v>59</v>
      </c>
      <c r="C12" s="346" t="s">
        <v>146</v>
      </c>
      <c r="D12" s="416" t="s">
        <v>147</v>
      </c>
      <c r="E12" s="256" t="s">
        <v>62</v>
      </c>
      <c r="F12" s="95" t="s">
        <v>150</v>
      </c>
      <c r="G12" s="96"/>
      <c r="H12" s="276" t="s">
        <v>155</v>
      </c>
      <c r="I12" s="276">
        <v>5000000</v>
      </c>
      <c r="J12" s="272">
        <v>1</v>
      </c>
      <c r="K12" s="277">
        <f>+I12*J12</f>
        <v>5000000</v>
      </c>
      <c r="L12" s="96"/>
      <c r="M12" s="278">
        <v>5000000</v>
      </c>
      <c r="N12" s="280">
        <v>0</v>
      </c>
      <c r="O12" s="283"/>
      <c r="P12" s="97"/>
      <c r="Q12" s="98">
        <v>1</v>
      </c>
      <c r="R12" s="99">
        <v>1</v>
      </c>
      <c r="S12" s="100">
        <f>+R12-Q12+1</f>
        <v>1</v>
      </c>
      <c r="T12" s="101"/>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3"/>
      <c r="AV12" s="12"/>
      <c r="AW12" s="12"/>
      <c r="AX12" s="12"/>
      <c r="AY12" s="12"/>
      <c r="AZ12" s="12"/>
      <c r="BA12" s="12"/>
      <c r="BB12" s="12"/>
      <c r="BC12" s="12"/>
      <c r="BD12" s="12"/>
      <c r="BE12" s="12"/>
      <c r="BF12" s="12"/>
      <c r="BG12" s="12"/>
      <c r="BH12" s="12"/>
      <c r="BI12" s="12"/>
      <c r="BJ12" s="12"/>
      <c r="BK12" s="12"/>
      <c r="BL12" s="12"/>
      <c r="BM12" s="12"/>
      <c r="BN12" s="12"/>
      <c r="BO12" s="12"/>
    </row>
    <row r="13" spans="1:67" s="104" customFormat="1" ht="54" customHeight="1" outlineLevel="1" x14ac:dyDescent="0.25">
      <c r="A13" s="94"/>
      <c r="B13" s="344"/>
      <c r="C13" s="347"/>
      <c r="D13" s="416"/>
      <c r="E13" s="257" t="s">
        <v>67</v>
      </c>
      <c r="F13" s="273" t="s">
        <v>151</v>
      </c>
      <c r="G13" s="105"/>
      <c r="H13" s="276" t="s">
        <v>156</v>
      </c>
      <c r="I13" s="276">
        <v>800000</v>
      </c>
      <c r="J13" s="272">
        <v>10</v>
      </c>
      <c r="K13" s="277">
        <f>+I13*J13</f>
        <v>8000000</v>
      </c>
      <c r="L13" s="105"/>
      <c r="M13" s="279">
        <v>6000000</v>
      </c>
      <c r="N13" s="281">
        <v>2000000</v>
      </c>
      <c r="O13" s="275"/>
      <c r="P13" s="106"/>
      <c r="Q13" s="107">
        <v>1</v>
      </c>
      <c r="R13" s="108">
        <v>1</v>
      </c>
      <c r="S13" s="109">
        <f>+R13-Q13+1</f>
        <v>1</v>
      </c>
      <c r="T13" s="110"/>
      <c r="U13" s="111"/>
      <c r="V13" s="111"/>
      <c r="W13" s="111"/>
      <c r="X13" s="112"/>
      <c r="Y13" s="113"/>
      <c r="Z13" s="113"/>
      <c r="AA13" s="113"/>
      <c r="AB13" s="113"/>
      <c r="AC13" s="114"/>
      <c r="AD13" s="114"/>
      <c r="AE13" s="114"/>
      <c r="AF13" s="113"/>
      <c r="AG13" s="113"/>
      <c r="AH13" s="112"/>
      <c r="AI13" s="112"/>
      <c r="AJ13" s="112"/>
      <c r="AK13" s="111"/>
      <c r="AL13" s="111"/>
      <c r="AM13" s="111"/>
      <c r="AN13" s="112"/>
      <c r="AO13" s="112"/>
      <c r="AP13" s="112"/>
      <c r="AQ13" s="112"/>
      <c r="AR13" s="112"/>
      <c r="AS13" s="111"/>
      <c r="AT13" s="111"/>
      <c r="AU13" s="115"/>
      <c r="AV13" s="12"/>
      <c r="AW13" s="12"/>
      <c r="AX13" s="12"/>
      <c r="AY13" s="12"/>
      <c r="AZ13" s="12"/>
      <c r="BA13" s="12"/>
      <c r="BB13" s="12"/>
      <c r="BC13" s="12"/>
      <c r="BD13" s="12"/>
      <c r="BE13" s="12"/>
      <c r="BF13" s="12"/>
      <c r="BG13" s="12"/>
      <c r="BH13" s="12"/>
      <c r="BI13" s="12"/>
      <c r="BJ13" s="12"/>
      <c r="BK13" s="12"/>
      <c r="BL13" s="12"/>
      <c r="BM13" s="12"/>
      <c r="BN13" s="12"/>
      <c r="BO13" s="12"/>
    </row>
    <row r="14" spans="1:67" s="104" customFormat="1" ht="54" customHeight="1" outlineLevel="1" x14ac:dyDescent="0.25">
      <c r="A14" s="94"/>
      <c r="B14" s="345"/>
      <c r="C14" s="347"/>
      <c r="D14" s="417"/>
      <c r="E14" s="257" t="s">
        <v>69</v>
      </c>
      <c r="F14" s="273" t="s">
        <v>152</v>
      </c>
      <c r="G14" s="116"/>
      <c r="H14" s="276" t="s">
        <v>157</v>
      </c>
      <c r="I14" s="276">
        <v>12000000</v>
      </c>
      <c r="J14" s="272">
        <v>1</v>
      </c>
      <c r="K14" s="277">
        <f>+I14*J14</f>
        <v>12000000</v>
      </c>
      <c r="L14" s="116"/>
      <c r="M14" s="279">
        <v>6000000</v>
      </c>
      <c r="N14" s="281">
        <v>6000000</v>
      </c>
      <c r="O14" s="275"/>
      <c r="P14" s="117"/>
      <c r="Q14" s="118">
        <v>2</v>
      </c>
      <c r="R14" s="119">
        <v>2</v>
      </c>
      <c r="S14" s="109">
        <f>+R14-Q14+1</f>
        <v>1</v>
      </c>
      <c r="T14" s="111"/>
      <c r="U14" s="110"/>
      <c r="V14" s="111"/>
      <c r="W14" s="111"/>
      <c r="X14" s="111"/>
      <c r="Y14" s="111"/>
      <c r="Z14" s="111"/>
      <c r="AA14" s="111"/>
      <c r="AB14" s="112"/>
      <c r="AC14" s="112"/>
      <c r="AD14" s="112"/>
      <c r="AE14" s="112"/>
      <c r="AF14" s="111"/>
      <c r="AG14" s="111"/>
      <c r="AH14" s="111"/>
      <c r="AI14" s="111"/>
      <c r="AJ14" s="112"/>
      <c r="AK14" s="112"/>
      <c r="AL14" s="112"/>
      <c r="AM14" s="112"/>
      <c r="AN14" s="111"/>
      <c r="AO14" s="111"/>
      <c r="AP14" s="111"/>
      <c r="AQ14" s="111"/>
      <c r="AR14" s="112"/>
      <c r="AS14" s="112"/>
      <c r="AT14" s="112"/>
      <c r="AU14" s="120"/>
      <c r="AV14" s="12"/>
      <c r="AW14" s="12"/>
      <c r="AX14" s="12"/>
      <c r="AY14" s="12"/>
      <c r="AZ14" s="12"/>
      <c r="BA14" s="12"/>
      <c r="BB14" s="12"/>
      <c r="BC14" s="12"/>
      <c r="BD14" s="12"/>
      <c r="BE14" s="12"/>
      <c r="BF14" s="12"/>
      <c r="BG14" s="12"/>
      <c r="BH14" s="12"/>
      <c r="BI14" s="12"/>
      <c r="BJ14" s="12"/>
      <c r="BK14" s="12"/>
      <c r="BL14" s="12"/>
      <c r="BM14" s="12"/>
      <c r="BN14" s="12"/>
      <c r="BO14" s="12"/>
    </row>
    <row r="15" spans="1:67" s="104" customFormat="1" ht="31.5" outlineLevel="1" x14ac:dyDescent="0.25">
      <c r="A15" s="94"/>
      <c r="B15" s="270" t="s">
        <v>61</v>
      </c>
      <c r="C15" s="271" t="s">
        <v>148</v>
      </c>
      <c r="D15" s="272" t="s">
        <v>149</v>
      </c>
      <c r="E15" s="257" t="s">
        <v>60</v>
      </c>
      <c r="F15" s="123" t="s">
        <v>153</v>
      </c>
      <c r="G15" s="124" t="s">
        <v>63</v>
      </c>
      <c r="H15" s="276" t="s">
        <v>158</v>
      </c>
      <c r="I15" s="276">
        <v>3000000</v>
      </c>
      <c r="J15" s="272">
        <v>1</v>
      </c>
      <c r="K15" s="277">
        <f>+I15*J15</f>
        <v>3000000</v>
      </c>
      <c r="L15" s="124" t="s">
        <v>63</v>
      </c>
      <c r="M15" s="129"/>
      <c r="N15" s="130"/>
      <c r="O15" s="282">
        <v>3000000</v>
      </c>
      <c r="P15" s="124" t="s">
        <v>63</v>
      </c>
      <c r="Q15" s="131">
        <v>1</v>
      </c>
      <c r="R15" s="132">
        <v>8</v>
      </c>
      <c r="S15" s="133">
        <v>8</v>
      </c>
      <c r="T15" s="134" t="s">
        <v>63</v>
      </c>
      <c r="U15" s="134" t="s">
        <v>63</v>
      </c>
      <c r="V15" s="134" t="s">
        <v>63</v>
      </c>
      <c r="W15" s="134" t="s">
        <v>63</v>
      </c>
      <c r="X15" s="134" t="s">
        <v>63</v>
      </c>
      <c r="Y15" s="134" t="s">
        <v>63</v>
      </c>
      <c r="Z15" s="134" t="s">
        <v>63</v>
      </c>
      <c r="AA15" s="134" t="s">
        <v>63</v>
      </c>
      <c r="AB15" s="135" t="s">
        <v>63</v>
      </c>
      <c r="AC15" s="135" t="s">
        <v>63</v>
      </c>
      <c r="AD15" s="135" t="s">
        <v>63</v>
      </c>
      <c r="AE15" s="135" t="s">
        <v>63</v>
      </c>
      <c r="AF15" s="135" t="s">
        <v>63</v>
      </c>
      <c r="AG15" s="135" t="s">
        <v>63</v>
      </c>
      <c r="AH15" s="135" t="s">
        <v>63</v>
      </c>
      <c r="AI15" s="135" t="s">
        <v>63</v>
      </c>
      <c r="AJ15" s="135" t="s">
        <v>63</v>
      </c>
      <c r="AK15" s="135" t="s">
        <v>63</v>
      </c>
      <c r="AL15" s="135" t="s">
        <v>63</v>
      </c>
      <c r="AM15" s="135" t="s">
        <v>63</v>
      </c>
      <c r="AN15" s="135" t="s">
        <v>63</v>
      </c>
      <c r="AO15" s="135" t="s">
        <v>63</v>
      </c>
      <c r="AP15" s="135" t="s">
        <v>63</v>
      </c>
      <c r="AQ15" s="135" t="s">
        <v>63</v>
      </c>
      <c r="AR15" s="135" t="s">
        <v>63</v>
      </c>
      <c r="AS15" s="135" t="s">
        <v>63</v>
      </c>
      <c r="AT15" s="135" t="s">
        <v>63</v>
      </c>
      <c r="AU15" s="136" t="s">
        <v>63</v>
      </c>
      <c r="AV15" s="12"/>
      <c r="AW15" s="12"/>
      <c r="AX15" s="12"/>
      <c r="AY15" s="12"/>
      <c r="AZ15" s="12"/>
      <c r="BA15" s="12"/>
      <c r="BB15" s="12"/>
      <c r="BC15" s="12"/>
      <c r="BD15" s="12"/>
      <c r="BE15" s="12"/>
      <c r="BF15" s="12"/>
      <c r="BG15" s="12"/>
      <c r="BH15" s="12"/>
      <c r="BI15" s="12"/>
      <c r="BJ15" s="12"/>
      <c r="BK15" s="12"/>
      <c r="BL15" s="12"/>
      <c r="BM15" s="12"/>
      <c r="BN15" s="12"/>
      <c r="BO15" s="12"/>
    </row>
    <row r="16" spans="1:67" s="104" customFormat="1" ht="37.5" customHeight="1" outlineLevel="1" thickBot="1" x14ac:dyDescent="0.3">
      <c r="A16" s="94"/>
      <c r="B16" s="238"/>
      <c r="C16" s="239"/>
      <c r="D16" s="240"/>
      <c r="E16" s="214"/>
      <c r="F16" s="122"/>
      <c r="G16" s="116"/>
      <c r="H16" s="125"/>
      <c r="I16" s="138"/>
      <c r="J16" s="139"/>
      <c r="K16" s="128"/>
      <c r="L16" s="116"/>
      <c r="M16" s="140"/>
      <c r="N16" s="141"/>
      <c r="O16" s="142"/>
      <c r="P16" s="117"/>
      <c r="Q16" s="118">
        <v>3</v>
      </c>
      <c r="R16" s="119">
        <v>4</v>
      </c>
      <c r="S16" s="109">
        <v>2</v>
      </c>
      <c r="T16" s="111"/>
      <c r="U16" s="111"/>
      <c r="V16" s="110"/>
      <c r="W16" s="110"/>
      <c r="X16" s="111"/>
      <c r="Y16" s="111"/>
      <c r="Z16" s="111"/>
      <c r="AA16" s="111"/>
      <c r="AB16" s="112"/>
      <c r="AC16" s="112"/>
      <c r="AD16" s="112"/>
      <c r="AE16" s="112"/>
      <c r="AF16" s="111"/>
      <c r="AG16" s="111"/>
      <c r="AH16" s="111"/>
      <c r="AI16" s="111"/>
      <c r="AJ16" s="112"/>
      <c r="AK16" s="112"/>
      <c r="AL16" s="112"/>
      <c r="AM16" s="112"/>
      <c r="AN16" s="111"/>
      <c r="AO16" s="111"/>
      <c r="AP16" s="111"/>
      <c r="AQ16" s="111"/>
      <c r="AR16" s="112"/>
      <c r="AS16" s="112"/>
      <c r="AT16" s="112"/>
      <c r="AU16" s="120"/>
      <c r="AV16" s="12"/>
      <c r="AW16" s="12"/>
      <c r="AX16" s="12"/>
      <c r="AY16" s="12"/>
      <c r="AZ16" s="12"/>
      <c r="BA16" s="12"/>
      <c r="BB16" s="12"/>
      <c r="BC16" s="12"/>
      <c r="BD16" s="12"/>
      <c r="BE16" s="12"/>
      <c r="BF16" s="12"/>
      <c r="BG16" s="12"/>
      <c r="BH16" s="12"/>
      <c r="BI16" s="12"/>
      <c r="BJ16" s="12"/>
      <c r="BK16" s="12"/>
      <c r="BL16" s="12"/>
      <c r="BM16" s="12"/>
      <c r="BN16" s="12"/>
      <c r="BO16" s="12"/>
    </row>
    <row r="17" spans="1:67" s="104" customFormat="1" ht="69.75" customHeight="1" outlineLevel="1" thickBot="1" x14ac:dyDescent="0.3">
      <c r="A17" s="94"/>
      <c r="B17" s="339" t="s">
        <v>154</v>
      </c>
      <c r="C17" s="340"/>
      <c r="D17" s="341"/>
      <c r="E17" s="224"/>
      <c r="F17" s="225"/>
      <c r="G17" s="224"/>
      <c r="H17" s="233"/>
      <c r="I17" s="233"/>
      <c r="J17" s="233"/>
      <c r="K17" s="234"/>
      <c r="L17" s="235"/>
      <c r="M17" s="236"/>
      <c r="N17" s="236"/>
      <c r="O17" s="236"/>
      <c r="P17" s="235"/>
      <c r="Q17" s="237"/>
      <c r="R17" s="237"/>
      <c r="S17" s="237"/>
      <c r="T17" s="242"/>
      <c r="U17" s="243"/>
      <c r="V17" s="243"/>
      <c r="W17" s="243"/>
      <c r="X17" s="243"/>
      <c r="Y17" s="243"/>
      <c r="Z17" s="243"/>
      <c r="AA17" s="243"/>
      <c r="AB17" s="243"/>
      <c r="AC17" s="243"/>
      <c r="AD17" s="243"/>
      <c r="AE17" s="243"/>
      <c r="AF17" s="243"/>
      <c r="AG17" s="243"/>
      <c r="AH17" s="243"/>
      <c r="AI17" s="243"/>
      <c r="AJ17" s="243"/>
      <c r="AK17" s="243"/>
      <c r="AL17" s="243"/>
      <c r="AM17" s="243"/>
      <c r="AN17" s="243"/>
      <c r="AO17" s="243"/>
      <c r="AP17" s="243"/>
      <c r="AQ17" s="243"/>
      <c r="AR17" s="243"/>
      <c r="AS17" s="243"/>
      <c r="AT17" s="243"/>
      <c r="AU17" s="244"/>
      <c r="AV17" s="229"/>
      <c r="AW17" s="229"/>
      <c r="AX17" s="229"/>
      <c r="AY17" s="12"/>
      <c r="AZ17" s="12"/>
      <c r="BA17" s="12"/>
      <c r="BB17" s="12"/>
      <c r="BC17" s="12"/>
      <c r="BD17" s="12"/>
      <c r="BE17" s="12"/>
      <c r="BF17" s="12"/>
      <c r="BG17" s="12"/>
      <c r="BH17" s="12"/>
      <c r="BI17" s="12"/>
      <c r="BJ17" s="12"/>
      <c r="BK17" s="12"/>
      <c r="BL17" s="12"/>
      <c r="BM17" s="12"/>
      <c r="BN17" s="12"/>
      <c r="BO17" s="12"/>
    </row>
    <row r="18" spans="1:67" s="104" customFormat="1" ht="30" customHeight="1" x14ac:dyDescent="0.25">
      <c r="A18" s="94"/>
      <c r="B18" s="241" t="s">
        <v>65</v>
      </c>
      <c r="C18" s="334" t="s">
        <v>145</v>
      </c>
      <c r="D18" s="334"/>
      <c r="E18" s="218"/>
      <c r="F18" s="219"/>
      <c r="G18" s="249"/>
      <c r="H18" s="228"/>
      <c r="I18" s="228"/>
      <c r="J18" s="228"/>
      <c r="K18" s="144">
        <f>+SUM(K19:K20)</f>
        <v>0</v>
      </c>
      <c r="L18" s="145"/>
      <c r="M18" s="144">
        <f>SUM(M19:M20)</f>
        <v>0</v>
      </c>
      <c r="N18" s="144">
        <f>SUM(N20:N20)</f>
        <v>0</v>
      </c>
      <c r="O18" s="144">
        <f>SUM(O20:O20)</f>
        <v>0</v>
      </c>
      <c r="P18" s="146"/>
      <c r="Q18" s="179"/>
      <c r="R18" s="179"/>
      <c r="S18" s="179"/>
      <c r="T18" s="230"/>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2"/>
      <c r="AV18" s="12"/>
      <c r="AW18" s="12"/>
      <c r="AX18" s="12"/>
      <c r="AY18" s="12"/>
      <c r="AZ18" s="12"/>
      <c r="BA18" s="12"/>
      <c r="BB18" s="12"/>
      <c r="BC18" s="12"/>
      <c r="BD18" s="12"/>
      <c r="BE18" s="12"/>
      <c r="BF18" s="12"/>
      <c r="BG18" s="12"/>
      <c r="BH18" s="12"/>
      <c r="BI18" s="12"/>
      <c r="BJ18" s="12"/>
      <c r="BK18" s="12"/>
      <c r="BL18" s="12"/>
      <c r="BM18" s="12"/>
      <c r="BN18" s="12"/>
      <c r="BO18" s="12"/>
    </row>
    <row r="19" spans="1:67" s="104" customFormat="1" ht="60" customHeight="1" outlineLevel="1" thickBot="1" x14ac:dyDescent="0.3">
      <c r="A19" s="94"/>
      <c r="B19" s="147"/>
      <c r="C19" s="148"/>
      <c r="D19" s="148"/>
      <c r="E19" s="149"/>
      <c r="F19" s="150"/>
      <c r="G19" s="151"/>
      <c r="H19" s="152"/>
      <c r="I19" s="153"/>
      <c r="J19" s="154"/>
      <c r="K19" s="155"/>
      <c r="L19" s="151"/>
      <c r="M19" s="156">
        <f>K19</f>
        <v>0</v>
      </c>
      <c r="N19" s="157"/>
      <c r="O19" s="158"/>
      <c r="P19" s="159"/>
      <c r="Q19" s="160">
        <v>5</v>
      </c>
      <c r="R19" s="161">
        <v>24</v>
      </c>
      <c r="S19" s="162">
        <v>20</v>
      </c>
      <c r="T19" s="163"/>
      <c r="U19" s="164"/>
      <c r="V19" s="163"/>
      <c r="W19" s="163"/>
      <c r="X19" s="165"/>
      <c r="Y19" s="165"/>
      <c r="Z19" s="165"/>
      <c r="AA19" s="165"/>
      <c r="AB19" s="165"/>
      <c r="AC19" s="165"/>
      <c r="AD19" s="165"/>
      <c r="AE19" s="165"/>
      <c r="AF19" s="165"/>
      <c r="AG19" s="165"/>
      <c r="AH19" s="165"/>
      <c r="AI19" s="165"/>
      <c r="AJ19" s="165"/>
      <c r="AK19" s="165"/>
      <c r="AL19" s="165"/>
      <c r="AM19" s="165"/>
      <c r="AN19" s="165"/>
      <c r="AO19" s="165"/>
      <c r="AP19" s="165"/>
      <c r="AQ19" s="165"/>
      <c r="AR19" s="166"/>
      <c r="AS19" s="166"/>
      <c r="AT19" s="166"/>
      <c r="AU19" s="167"/>
      <c r="AV19" s="12"/>
      <c r="AW19" s="12"/>
      <c r="AX19" s="12"/>
      <c r="AY19" s="12"/>
      <c r="AZ19" s="12"/>
      <c r="BA19" s="12"/>
      <c r="BB19" s="12"/>
      <c r="BC19" s="12"/>
      <c r="BD19" s="12"/>
      <c r="BE19" s="12"/>
      <c r="BF19" s="12"/>
      <c r="BG19" s="12"/>
      <c r="BH19" s="12"/>
      <c r="BI19" s="12"/>
      <c r="BJ19" s="12"/>
      <c r="BK19" s="12"/>
      <c r="BL19" s="12"/>
      <c r="BM19" s="12"/>
      <c r="BN19" s="12"/>
      <c r="BO19" s="12"/>
    </row>
    <row r="20" spans="1:67" s="104" customFormat="1" ht="33" customHeight="1" outlineLevel="1" x14ac:dyDescent="0.25">
      <c r="A20" s="94"/>
      <c r="B20" s="168"/>
      <c r="C20" s="84"/>
      <c r="D20" s="84"/>
      <c r="E20" s="255"/>
      <c r="F20" s="258"/>
      <c r="G20" s="169"/>
      <c r="H20" s="250"/>
      <c r="I20" s="251"/>
      <c r="J20" s="252"/>
      <c r="K20" s="253"/>
      <c r="L20" s="170"/>
      <c r="M20" s="259">
        <f>K20</f>
        <v>0</v>
      </c>
      <c r="N20" s="141"/>
      <c r="O20" s="141"/>
      <c r="P20" s="171"/>
      <c r="Q20" s="119">
        <v>3</v>
      </c>
      <c r="R20" s="119">
        <v>3</v>
      </c>
      <c r="S20" s="109">
        <v>1</v>
      </c>
      <c r="T20" s="111"/>
      <c r="U20" s="111"/>
      <c r="V20" s="110"/>
      <c r="W20" s="111"/>
      <c r="X20" s="111"/>
      <c r="Y20" s="111"/>
      <c r="Z20" s="111"/>
      <c r="AA20" s="111"/>
      <c r="AB20" s="111"/>
      <c r="AC20" s="111"/>
      <c r="AD20" s="112"/>
      <c r="AE20" s="111"/>
      <c r="AF20" s="111"/>
      <c r="AG20" s="111"/>
      <c r="AH20" s="111"/>
      <c r="AI20" s="111"/>
      <c r="AJ20" s="111"/>
      <c r="AK20" s="111"/>
      <c r="AL20" s="112"/>
      <c r="AM20" s="111"/>
      <c r="AN20" s="111"/>
      <c r="AO20" s="111"/>
      <c r="AP20" s="111"/>
      <c r="AQ20" s="111"/>
      <c r="AR20" s="111"/>
      <c r="AS20" s="111"/>
      <c r="AT20" s="111"/>
      <c r="AU20" s="120"/>
      <c r="AV20" s="12"/>
      <c r="AW20" s="12"/>
      <c r="AX20" s="12"/>
      <c r="AY20" s="12"/>
      <c r="AZ20" s="12"/>
      <c r="BA20" s="12"/>
      <c r="BB20" s="12"/>
      <c r="BC20" s="12"/>
      <c r="BD20" s="12"/>
      <c r="BE20" s="12"/>
      <c r="BF20" s="12"/>
      <c r="BG20" s="12"/>
      <c r="BH20" s="12"/>
      <c r="BI20" s="12"/>
      <c r="BJ20" s="12"/>
      <c r="BK20" s="12"/>
      <c r="BL20" s="12"/>
      <c r="BM20" s="12"/>
      <c r="BN20" s="12"/>
      <c r="BO20" s="12"/>
    </row>
    <row r="21" spans="1:67" s="104" customFormat="1" ht="76.5" customHeight="1" outlineLevel="1" x14ac:dyDescent="0.25">
      <c r="A21" s="176"/>
      <c r="B21" s="405" t="s">
        <v>154</v>
      </c>
      <c r="C21" s="406"/>
      <c r="D21" s="406"/>
      <c r="E21" s="222"/>
      <c r="F21" s="223"/>
      <c r="G21" s="245"/>
      <c r="H21" s="246"/>
      <c r="I21" s="246"/>
      <c r="J21" s="246"/>
      <c r="K21" s="247"/>
      <c r="L21" s="245"/>
      <c r="M21" s="248"/>
      <c r="N21" s="248"/>
      <c r="O21" s="248"/>
      <c r="P21" s="245"/>
      <c r="Q21" s="237"/>
      <c r="R21" s="237"/>
      <c r="S21" s="237"/>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5"/>
      <c r="AV21" s="12"/>
      <c r="AW21" s="12"/>
      <c r="AX21" s="12"/>
      <c r="AY21" s="12"/>
      <c r="AZ21" s="12"/>
      <c r="BA21" s="12"/>
      <c r="BB21" s="12"/>
      <c r="BC21" s="12"/>
      <c r="BD21" s="12"/>
      <c r="BE21" s="12"/>
      <c r="BF21" s="12"/>
      <c r="BG21" s="12"/>
      <c r="BH21" s="12"/>
      <c r="BI21" s="12"/>
      <c r="BJ21" s="12"/>
      <c r="BK21" s="12"/>
      <c r="BL21" s="12"/>
      <c r="BM21" s="12"/>
      <c r="BN21" s="12"/>
      <c r="BO21" s="12"/>
    </row>
    <row r="22" spans="1:67" s="104" customFormat="1" ht="28.5" customHeight="1" x14ac:dyDescent="0.25">
      <c r="A22" s="94"/>
      <c r="B22" s="177" t="s">
        <v>66</v>
      </c>
      <c r="C22" s="404" t="s">
        <v>145</v>
      </c>
      <c r="D22" s="404"/>
      <c r="E22" s="220"/>
      <c r="F22" s="221"/>
      <c r="G22" s="143"/>
      <c r="H22" s="228"/>
      <c r="I22" s="228"/>
      <c r="J22" s="228"/>
      <c r="K22" s="144">
        <f>+SUM(K23:K24)</f>
        <v>0</v>
      </c>
      <c r="L22" s="145"/>
      <c r="M22" s="144">
        <f>SUM(M23:M24)</f>
        <v>0</v>
      </c>
      <c r="N22" s="144">
        <f>SUM(N23:N24)</f>
        <v>0</v>
      </c>
      <c r="O22" s="144">
        <f>SUM(O23:O24)</f>
        <v>0</v>
      </c>
      <c r="P22" s="178"/>
      <c r="Q22" s="179"/>
      <c r="R22" s="179"/>
      <c r="S22" s="179"/>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5"/>
      <c r="AV22" s="12"/>
      <c r="AW22" s="12"/>
      <c r="AX22" s="12"/>
      <c r="AY22" s="12"/>
      <c r="AZ22" s="12"/>
      <c r="BA22" s="12"/>
      <c r="BB22" s="12"/>
      <c r="BC22" s="12"/>
      <c r="BD22" s="12"/>
      <c r="BE22" s="12"/>
      <c r="BF22" s="12"/>
      <c r="BG22" s="12"/>
      <c r="BH22" s="12"/>
      <c r="BI22" s="12"/>
      <c r="BJ22" s="12"/>
      <c r="BK22" s="12"/>
      <c r="BL22" s="12"/>
      <c r="BM22" s="12"/>
      <c r="BN22" s="12"/>
      <c r="BO22" s="12"/>
    </row>
    <row r="23" spans="1:67" s="104" customFormat="1" ht="73.5" customHeight="1" x14ac:dyDescent="0.25">
      <c r="A23" s="94"/>
      <c r="B23" s="180"/>
      <c r="C23" s="121"/>
      <c r="D23" s="137"/>
      <c r="E23" s="149"/>
      <c r="F23" s="150"/>
      <c r="G23" s="135" t="s">
        <v>63</v>
      </c>
      <c r="H23" s="138"/>
      <c r="I23" s="126"/>
      <c r="J23" s="139"/>
      <c r="K23" s="181"/>
      <c r="L23" s="135" t="s">
        <v>63</v>
      </c>
      <c r="M23" s="182">
        <f>K23</f>
        <v>0</v>
      </c>
      <c r="N23" s="130" t="s">
        <v>63</v>
      </c>
      <c r="O23" s="130" t="s">
        <v>63</v>
      </c>
      <c r="P23" s="135" t="s">
        <v>63</v>
      </c>
      <c r="Q23" s="132">
        <v>9</v>
      </c>
      <c r="R23" s="132">
        <v>16</v>
      </c>
      <c r="S23" s="133">
        <v>4</v>
      </c>
      <c r="T23" s="135" t="s">
        <v>63</v>
      </c>
      <c r="U23" s="135" t="s">
        <v>63</v>
      </c>
      <c r="V23" s="135" t="s">
        <v>63</v>
      </c>
      <c r="W23" s="135" t="s">
        <v>63</v>
      </c>
      <c r="X23" s="135" t="s">
        <v>63</v>
      </c>
      <c r="Y23" s="135" t="s">
        <v>63</v>
      </c>
      <c r="Z23" s="135" t="s">
        <v>63</v>
      </c>
      <c r="AA23" s="135" t="s">
        <v>63</v>
      </c>
      <c r="AB23" s="134" t="s">
        <v>63</v>
      </c>
      <c r="AC23" s="134" t="s">
        <v>63</v>
      </c>
      <c r="AD23" s="134" t="s">
        <v>63</v>
      </c>
      <c r="AE23" s="134" t="s">
        <v>63</v>
      </c>
      <c r="AF23" s="134" t="s">
        <v>63</v>
      </c>
      <c r="AG23" s="134" t="s">
        <v>63</v>
      </c>
      <c r="AH23" s="134" t="s">
        <v>63</v>
      </c>
      <c r="AI23" s="134" t="s">
        <v>63</v>
      </c>
      <c r="AJ23" s="135" t="s">
        <v>63</v>
      </c>
      <c r="AK23" s="135" t="s">
        <v>63</v>
      </c>
      <c r="AL23" s="135" t="s">
        <v>63</v>
      </c>
      <c r="AM23" s="135" t="s">
        <v>63</v>
      </c>
      <c r="AN23" s="135" t="s">
        <v>63</v>
      </c>
      <c r="AO23" s="135" t="s">
        <v>63</v>
      </c>
      <c r="AP23" s="135" t="s">
        <v>63</v>
      </c>
      <c r="AQ23" s="135" t="s">
        <v>63</v>
      </c>
      <c r="AR23" s="135" t="s">
        <v>63</v>
      </c>
      <c r="AS23" s="135" t="s">
        <v>63</v>
      </c>
      <c r="AT23" s="135" t="s">
        <v>63</v>
      </c>
      <c r="AU23" s="136" t="s">
        <v>63</v>
      </c>
      <c r="AV23" s="183"/>
      <c r="AW23" s="183"/>
      <c r="AX23" s="183"/>
      <c r="AY23" s="183"/>
      <c r="AZ23" s="183"/>
      <c r="BA23" s="183"/>
      <c r="BB23" s="183"/>
      <c r="BC23" s="183"/>
      <c r="BD23" s="183"/>
      <c r="BE23" s="183"/>
      <c r="BF23" s="183"/>
      <c r="BG23" s="183"/>
      <c r="BH23" s="183"/>
      <c r="BI23" s="183"/>
      <c r="BJ23" s="183"/>
      <c r="BK23" s="183"/>
      <c r="BL23" s="183"/>
      <c r="BM23" s="183"/>
      <c r="BN23" s="183"/>
      <c r="BO23" s="183"/>
    </row>
    <row r="24" spans="1:67" s="104" customFormat="1" ht="15.75" outlineLevel="1" x14ac:dyDescent="0.25">
      <c r="A24" s="94"/>
      <c r="B24" s="184"/>
      <c r="C24" s="84"/>
      <c r="D24" s="84"/>
      <c r="E24" s="215"/>
      <c r="F24" s="185"/>
      <c r="G24" s="186"/>
      <c r="H24" s="187"/>
      <c r="I24" s="138"/>
      <c r="J24" s="139"/>
      <c r="K24" s="188"/>
      <c r="L24" s="170"/>
      <c r="M24" s="173"/>
      <c r="N24" s="141">
        <v>0</v>
      </c>
      <c r="O24" s="141">
        <v>0</v>
      </c>
      <c r="P24" s="171"/>
      <c r="Q24" s="119">
        <v>9</v>
      </c>
      <c r="R24" s="119">
        <v>9</v>
      </c>
      <c r="S24" s="109">
        <f>+R24-Q24+1</f>
        <v>1</v>
      </c>
      <c r="T24" s="111"/>
      <c r="U24" s="111"/>
      <c r="V24" s="189"/>
      <c r="W24" s="111"/>
      <c r="X24" s="111"/>
      <c r="Y24" s="111"/>
      <c r="Z24" s="111"/>
      <c r="AA24" s="111"/>
      <c r="AB24" s="190"/>
      <c r="AC24" s="112"/>
      <c r="AD24" s="111"/>
      <c r="AE24" s="111"/>
      <c r="AF24" s="111"/>
      <c r="AG24" s="111"/>
      <c r="AH24" s="111"/>
      <c r="AI24" s="111"/>
      <c r="AJ24" s="111"/>
      <c r="AK24" s="112"/>
      <c r="AL24" s="111"/>
      <c r="AM24" s="111"/>
      <c r="AN24" s="111"/>
      <c r="AO24" s="111"/>
      <c r="AP24" s="111"/>
      <c r="AQ24" s="111"/>
      <c r="AR24" s="111"/>
      <c r="AS24" s="112"/>
      <c r="AT24" s="111"/>
      <c r="AU24" s="115"/>
      <c r="AV24" s="12"/>
      <c r="AW24" s="12"/>
      <c r="AX24" s="12"/>
      <c r="AY24" s="12"/>
      <c r="AZ24" s="12"/>
      <c r="BA24" s="12"/>
      <c r="BB24" s="12"/>
      <c r="BC24" s="12"/>
      <c r="BD24" s="12"/>
      <c r="BE24" s="12"/>
      <c r="BF24" s="12"/>
      <c r="BG24" s="12"/>
      <c r="BH24" s="12"/>
      <c r="BI24" s="12"/>
      <c r="BJ24" s="12"/>
      <c r="BK24" s="12"/>
      <c r="BL24" s="12"/>
      <c r="BM24" s="12"/>
      <c r="BN24" s="12"/>
      <c r="BO24" s="12"/>
    </row>
    <row r="25" spans="1:67" s="104" customFormat="1" ht="83.25" customHeight="1" outlineLevel="1" x14ac:dyDescent="0.25">
      <c r="A25" s="176"/>
      <c r="B25" s="405" t="s">
        <v>154</v>
      </c>
      <c r="C25" s="406"/>
      <c r="D25" s="406"/>
      <c r="E25" s="222"/>
      <c r="F25" s="223"/>
      <c r="G25" s="245"/>
      <c r="H25" s="246"/>
      <c r="I25" s="246"/>
      <c r="J25" s="246"/>
      <c r="K25" s="247"/>
      <c r="L25" s="245"/>
      <c r="M25" s="248"/>
      <c r="N25" s="248"/>
      <c r="O25" s="248"/>
      <c r="P25" s="245"/>
      <c r="Q25" s="237"/>
      <c r="R25" s="237"/>
      <c r="S25" s="237"/>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c r="AT25" s="111"/>
      <c r="AU25" s="115"/>
      <c r="AV25" s="12"/>
      <c r="AW25" s="12"/>
      <c r="AX25" s="12"/>
      <c r="AY25" s="12"/>
      <c r="AZ25" s="12"/>
      <c r="BA25" s="12"/>
      <c r="BB25" s="12"/>
      <c r="BC25" s="12"/>
      <c r="BD25" s="12"/>
      <c r="BE25" s="12"/>
      <c r="BF25" s="12"/>
      <c r="BG25" s="12"/>
      <c r="BH25" s="12"/>
      <c r="BI25" s="12"/>
      <c r="BJ25" s="12"/>
      <c r="BK25" s="12"/>
      <c r="BL25" s="12"/>
      <c r="BM25" s="12"/>
      <c r="BN25" s="12"/>
      <c r="BO25" s="12"/>
    </row>
    <row r="26" spans="1:67" s="104" customFormat="1" ht="28.5" customHeight="1" x14ac:dyDescent="0.25">
      <c r="A26" s="94"/>
      <c r="B26" s="177" t="s">
        <v>70</v>
      </c>
      <c r="C26" s="404" t="s">
        <v>145</v>
      </c>
      <c r="D26" s="404"/>
      <c r="E26" s="220"/>
      <c r="F26" s="221"/>
      <c r="G26" s="143"/>
      <c r="H26" s="228"/>
      <c r="I26" s="228"/>
      <c r="J26" s="228"/>
      <c r="K26" s="144">
        <f>+SUM(K27:K28)</f>
        <v>0</v>
      </c>
      <c r="L26" s="145"/>
      <c r="M26" s="144">
        <f>SUM(M27:M28)</f>
        <v>0</v>
      </c>
      <c r="N26" s="144">
        <f>SUM(N27:N28)</f>
        <v>0</v>
      </c>
      <c r="O26" s="144">
        <f>SUM(O27:O28)</f>
        <v>0</v>
      </c>
      <c r="P26" s="178"/>
      <c r="Q26" s="179"/>
      <c r="R26" s="179"/>
      <c r="S26" s="179"/>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1"/>
      <c r="AQ26" s="111"/>
      <c r="AR26" s="111"/>
      <c r="AS26" s="111"/>
      <c r="AT26" s="111"/>
      <c r="AU26" s="115"/>
      <c r="AV26" s="12"/>
      <c r="AW26" s="12"/>
      <c r="AX26" s="12"/>
      <c r="AY26" s="12"/>
      <c r="AZ26" s="12"/>
      <c r="BA26" s="12"/>
      <c r="BB26" s="12"/>
      <c r="BC26" s="12"/>
      <c r="BD26" s="12"/>
      <c r="BE26" s="12"/>
      <c r="BF26" s="12"/>
      <c r="BG26" s="12"/>
      <c r="BH26" s="12"/>
      <c r="BI26" s="12"/>
      <c r="BJ26" s="12"/>
      <c r="BK26" s="12"/>
      <c r="BL26" s="12"/>
      <c r="BM26" s="12"/>
      <c r="BN26" s="12"/>
      <c r="BO26" s="12"/>
    </row>
    <row r="27" spans="1:67" s="104" customFormat="1" ht="47.25" customHeight="1" outlineLevel="1" x14ac:dyDescent="0.25">
      <c r="A27" s="94"/>
      <c r="B27" s="184"/>
      <c r="C27" s="186"/>
      <c r="D27" s="172"/>
      <c r="E27" s="274"/>
      <c r="F27" s="260"/>
      <c r="G27" s="186"/>
      <c r="H27" s="264"/>
      <c r="I27" s="261"/>
      <c r="J27" s="262"/>
      <c r="K27" s="265"/>
      <c r="L27" s="170"/>
      <c r="M27" s="263">
        <f>K27</f>
        <v>0</v>
      </c>
      <c r="N27" s="173">
        <v>0</v>
      </c>
      <c r="O27" s="173"/>
      <c r="P27" s="171"/>
      <c r="Q27" s="119">
        <v>22</v>
      </c>
      <c r="R27" s="119">
        <v>22</v>
      </c>
      <c r="S27" s="175">
        <f>+R27-Q27+1</f>
        <v>1</v>
      </c>
      <c r="T27" s="111"/>
      <c r="U27" s="111"/>
      <c r="V27" s="111"/>
      <c r="W27" s="111"/>
      <c r="X27" s="111"/>
      <c r="Y27" s="111"/>
      <c r="Z27" s="111"/>
      <c r="AA27" s="111"/>
      <c r="AB27" s="111"/>
      <c r="AC27" s="112"/>
      <c r="AD27" s="111"/>
      <c r="AE27" s="111"/>
      <c r="AF27" s="111"/>
      <c r="AG27" s="111"/>
      <c r="AH27" s="111"/>
      <c r="AI27" s="111"/>
      <c r="AJ27" s="111"/>
      <c r="AK27" s="112"/>
      <c r="AL27" s="111"/>
      <c r="AM27" s="111"/>
      <c r="AN27" s="111"/>
      <c r="AO27" s="110"/>
      <c r="AP27" s="111"/>
      <c r="AQ27" s="174"/>
      <c r="AR27" s="111"/>
      <c r="AS27" s="112"/>
      <c r="AT27" s="111"/>
      <c r="AU27" s="115"/>
      <c r="AV27" s="12"/>
      <c r="AW27" s="12"/>
      <c r="AX27" s="12"/>
      <c r="AY27" s="12"/>
      <c r="AZ27" s="12"/>
      <c r="BA27" s="12"/>
      <c r="BB27" s="12"/>
      <c r="BC27" s="12"/>
      <c r="BD27" s="12"/>
      <c r="BE27" s="12"/>
      <c r="BF27" s="12"/>
      <c r="BG27" s="12"/>
      <c r="BH27" s="12"/>
      <c r="BI27" s="12"/>
      <c r="BJ27" s="12"/>
      <c r="BK27" s="12"/>
      <c r="BL27" s="12"/>
      <c r="BM27" s="12"/>
      <c r="BN27" s="12"/>
      <c r="BO27" s="12"/>
    </row>
    <row r="28" spans="1:67" s="104" customFormat="1" ht="15.75" outlineLevel="1" x14ac:dyDescent="0.25">
      <c r="A28" s="94"/>
      <c r="B28" s="184"/>
      <c r="C28" s="121"/>
      <c r="D28" s="137"/>
      <c r="E28" s="216"/>
      <c r="F28" s="121"/>
      <c r="G28" s="135"/>
      <c r="H28" s="254"/>
      <c r="I28" s="126"/>
      <c r="J28" s="127"/>
      <c r="K28" s="188"/>
      <c r="L28" s="135"/>
      <c r="M28" s="182"/>
      <c r="N28" s="130"/>
      <c r="O28" s="182"/>
      <c r="P28" s="135"/>
      <c r="Q28" s="119">
        <v>1</v>
      </c>
      <c r="R28" s="119">
        <v>24</v>
      </c>
      <c r="S28" s="175">
        <v>24</v>
      </c>
      <c r="T28" s="134"/>
      <c r="U28" s="134"/>
      <c r="V28" s="134"/>
      <c r="W28" s="134"/>
      <c r="X28" s="134"/>
      <c r="Y28" s="134"/>
      <c r="Z28" s="134"/>
      <c r="AA28" s="134"/>
      <c r="AB28" s="134"/>
      <c r="AC28" s="134"/>
      <c r="AD28" s="134"/>
      <c r="AE28" s="134"/>
      <c r="AF28" s="134"/>
      <c r="AG28" s="134"/>
      <c r="AH28" s="134"/>
      <c r="AI28" s="134"/>
      <c r="AJ28" s="134"/>
      <c r="AK28" s="134"/>
      <c r="AL28" s="134"/>
      <c r="AM28" s="134"/>
      <c r="AN28" s="134"/>
      <c r="AO28" s="134"/>
      <c r="AP28" s="134"/>
      <c r="AQ28" s="134"/>
      <c r="AR28" s="135"/>
      <c r="AS28" s="135"/>
      <c r="AT28" s="135"/>
      <c r="AU28" s="135"/>
      <c r="AV28" s="12"/>
      <c r="AW28" s="12"/>
      <c r="AX28" s="12"/>
      <c r="AY28" s="12"/>
      <c r="AZ28" s="12"/>
      <c r="BA28" s="12"/>
      <c r="BB28" s="12"/>
      <c r="BC28" s="12"/>
      <c r="BD28" s="12"/>
      <c r="BE28" s="12"/>
      <c r="BF28" s="12"/>
      <c r="BG28" s="12"/>
      <c r="BH28" s="12"/>
      <c r="BI28" s="12"/>
      <c r="BJ28" s="12"/>
      <c r="BK28" s="12"/>
      <c r="BL28" s="12"/>
      <c r="BM28" s="12"/>
      <c r="BN28" s="12"/>
      <c r="BO28" s="12"/>
    </row>
    <row r="29" spans="1:67" s="104" customFormat="1" ht="73.5" customHeight="1" outlineLevel="1" x14ac:dyDescent="0.25">
      <c r="A29" s="176"/>
      <c r="B29" s="406" t="s">
        <v>154</v>
      </c>
      <c r="C29" s="406"/>
      <c r="D29" s="407"/>
      <c r="E29" s="287"/>
      <c r="F29" s="288"/>
      <c r="G29" s="289"/>
      <c r="H29" s="290"/>
      <c r="I29" s="290"/>
      <c r="J29" s="290"/>
      <c r="K29" s="291"/>
      <c r="L29" s="289"/>
      <c r="M29" s="292"/>
      <c r="N29" s="292"/>
      <c r="O29" s="292"/>
      <c r="P29" s="289"/>
      <c r="Q29" s="293"/>
      <c r="R29" s="293"/>
      <c r="S29" s="293"/>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row>
    <row r="30" spans="1:67" ht="48" customHeight="1" thickBot="1" x14ac:dyDescent="0.35">
      <c r="B30" s="8"/>
      <c r="C30" s="8"/>
      <c r="D30" s="8"/>
      <c r="E30" s="8"/>
      <c r="F30" s="8"/>
      <c r="G30" s="8"/>
      <c r="H30" s="74"/>
      <c r="I30" s="74"/>
      <c r="J30" s="294" t="s">
        <v>73</v>
      </c>
      <c r="K30" s="295">
        <f>K11+K18+K22+K26</f>
        <v>28000000</v>
      </c>
      <c r="L30" s="296"/>
      <c r="M30" s="297">
        <f>M11+M18+M22+M26</f>
        <v>17000000</v>
      </c>
      <c r="N30" s="297">
        <f>N11+N18+N22+N26</f>
        <v>8000000</v>
      </c>
      <c r="O30" s="297">
        <f>O11+O18+O22+O26</f>
        <v>3000000</v>
      </c>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row>
    <row r="31" spans="1:67" ht="16.5" customHeight="1" x14ac:dyDescent="0.3">
      <c r="B31" s="362" t="s">
        <v>74</v>
      </c>
      <c r="C31" s="363"/>
      <c r="D31" s="364"/>
      <c r="E31" s="8"/>
      <c r="F31" s="8"/>
      <c r="G31" s="8"/>
      <c r="H31" s="74"/>
      <c r="I31" s="74"/>
      <c r="J31" s="74"/>
      <c r="K31" s="74"/>
      <c r="L31" s="8"/>
      <c r="M31" s="74"/>
      <c r="N31" s="74"/>
      <c r="O31" s="191"/>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row>
    <row r="32" spans="1:67" ht="16.5" customHeight="1" x14ac:dyDescent="0.3">
      <c r="B32" s="365"/>
      <c r="C32" s="366"/>
      <c r="D32" s="367"/>
      <c r="E32" s="8"/>
      <c r="F32" s="8"/>
      <c r="G32" s="8"/>
      <c r="H32" s="74"/>
      <c r="I32" s="74"/>
      <c r="J32" s="74"/>
      <c r="K32" s="74"/>
      <c r="L32" s="8"/>
      <c r="M32" s="74"/>
      <c r="N32" s="74"/>
      <c r="O32" s="192"/>
      <c r="P32" s="8"/>
      <c r="Q32" s="8"/>
      <c r="R32" s="193"/>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row>
    <row r="33" spans="2:67" ht="16.5" customHeight="1" thickBot="1" x14ac:dyDescent="0.35">
      <c r="B33" s="365"/>
      <c r="C33" s="366"/>
      <c r="D33" s="367"/>
      <c r="E33" s="8"/>
      <c r="F33" s="8"/>
      <c r="G33" s="8"/>
      <c r="H33" s="74"/>
      <c r="I33" s="74"/>
      <c r="J33" s="74"/>
      <c r="K33" s="74"/>
      <c r="L33" s="8"/>
      <c r="M33" s="74"/>
      <c r="N33" s="74"/>
      <c r="O33" s="74"/>
      <c r="P33" s="8"/>
      <c r="Q33" s="194"/>
      <c r="R33" s="195"/>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row>
    <row r="34" spans="2:67" ht="36" customHeight="1" thickBot="1" x14ac:dyDescent="0.35">
      <c r="B34" s="368"/>
      <c r="C34" s="369"/>
      <c r="D34" s="370"/>
      <c r="E34" s="8"/>
      <c r="F34" s="8"/>
      <c r="G34" s="8"/>
      <c r="H34" s="74"/>
      <c r="I34" s="74"/>
      <c r="J34" s="196"/>
      <c r="K34" s="74"/>
      <c r="L34" s="18"/>
      <c r="M34" s="197"/>
      <c r="N34" s="198" t="s">
        <v>75</v>
      </c>
      <c r="O34" s="199"/>
      <c r="P34" s="8"/>
      <c r="Q34" s="383" t="s">
        <v>76</v>
      </c>
      <c r="R34" s="384"/>
      <c r="S34" s="385"/>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row>
    <row r="35" spans="2:67" ht="30" customHeight="1" x14ac:dyDescent="0.3">
      <c r="B35" s="13"/>
      <c r="C35" s="13"/>
      <c r="D35" s="13"/>
      <c r="E35" s="8"/>
      <c r="F35" s="8"/>
      <c r="G35" s="8"/>
      <c r="H35" s="74"/>
      <c r="I35" s="74"/>
      <c r="J35" s="196"/>
      <c r="K35" s="74"/>
      <c r="L35" s="18"/>
      <c r="M35" s="200" t="s">
        <v>77</v>
      </c>
      <c r="N35" s="201" t="s">
        <v>78</v>
      </c>
      <c r="O35" s="202" t="s">
        <v>79</v>
      </c>
      <c r="P35" s="8"/>
      <c r="Q35" s="374" t="str">
        <f>IF(SUM(N30+O30)&lt;(M30*20%),"La contrapartida es menor al 20% esperado, se debe corregir",IF(N30&lt;(M30*5%),"La contrapartida en efectivo es menor al 5%, se debe corregir","---"))</f>
        <v>---</v>
      </c>
      <c r="R35" s="375"/>
      <c r="S35" s="376"/>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row>
    <row r="36" spans="2:67" ht="33" customHeight="1" x14ac:dyDescent="0.3">
      <c r="B36" s="13"/>
      <c r="C36" s="13"/>
      <c r="D36" s="13"/>
      <c r="E36" s="8"/>
      <c r="F36" s="8"/>
      <c r="G36" s="8"/>
      <c r="H36" s="74"/>
      <c r="L36" s="18"/>
      <c r="M36" s="203" t="s">
        <v>80</v>
      </c>
      <c r="N36" s="204">
        <v>2790000</v>
      </c>
      <c r="O36" s="205">
        <v>12700000</v>
      </c>
      <c r="P36" s="8"/>
      <c r="Q36" s="377"/>
      <c r="R36" s="378"/>
      <c r="S36" s="379"/>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row>
    <row r="37" spans="2:67" ht="33" customHeight="1" thickBot="1" x14ac:dyDescent="0.35">
      <c r="B37" s="13"/>
      <c r="C37" s="13"/>
      <c r="D37" s="13"/>
      <c r="E37" s="8"/>
      <c r="F37" s="8"/>
      <c r="G37" s="8"/>
      <c r="H37" s="74"/>
      <c r="L37" s="18"/>
      <c r="M37" s="203" t="s">
        <v>81</v>
      </c>
      <c r="N37" s="204">
        <v>2846708</v>
      </c>
      <c r="O37" s="205">
        <v>20000000</v>
      </c>
      <c r="P37" s="8"/>
      <c r="Q37" s="380"/>
      <c r="R37" s="381"/>
      <c r="S37" s="382"/>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row>
    <row r="38" spans="2:67" ht="33" customHeight="1" x14ac:dyDescent="0.3">
      <c r="B38" s="13"/>
      <c r="C38" s="13"/>
      <c r="D38" s="13"/>
      <c r="E38" s="8"/>
      <c r="F38" s="8"/>
      <c r="G38" s="8"/>
      <c r="H38" s="74"/>
      <c r="L38" s="18"/>
      <c r="M38" s="203" t="s">
        <v>82</v>
      </c>
      <c r="N38" s="204">
        <v>2790000</v>
      </c>
      <c r="O38" s="205">
        <v>10000000</v>
      </c>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row>
    <row r="39" spans="2:67" ht="33" customHeight="1" thickBot="1" x14ac:dyDescent="0.35">
      <c r="B39" s="13"/>
      <c r="C39" s="13"/>
      <c r="D39" s="13"/>
      <c r="E39" s="8"/>
      <c r="F39" s="8"/>
      <c r="G39" s="8"/>
      <c r="H39" s="74"/>
      <c r="L39" s="18"/>
      <c r="M39" s="206" t="s">
        <v>83</v>
      </c>
      <c r="N39" s="207"/>
      <c r="O39" s="20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row>
    <row r="40" spans="2:67" ht="29.25" customHeight="1" x14ac:dyDescent="0.3">
      <c r="B40" s="13"/>
      <c r="C40" s="13"/>
      <c r="D40" s="13"/>
      <c r="E40" s="8"/>
      <c r="F40" s="8"/>
      <c r="G40" s="8"/>
      <c r="H40" s="74"/>
      <c r="L40" s="18"/>
      <c r="M40" s="87" t="s">
        <v>84</v>
      </c>
      <c r="N40" s="209">
        <f>+IFERROR(SUM(N36:N39),"---")</f>
        <v>8426708</v>
      </c>
      <c r="O40" s="209">
        <f>+IFERROR(SUM(O36:O39),"---")</f>
        <v>42700000</v>
      </c>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row>
    <row r="41" spans="2:67" ht="24" customHeight="1" x14ac:dyDescent="0.3">
      <c r="B41" s="13"/>
      <c r="C41" s="13"/>
      <c r="D41" s="13"/>
      <c r="E41" s="8"/>
      <c r="F41" s="8"/>
      <c r="G41" s="8"/>
      <c r="H41" s="74"/>
      <c r="L41" s="1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row>
    <row r="42" spans="2:67" ht="38.25" customHeight="1" x14ac:dyDescent="0.3">
      <c r="B42" s="13"/>
      <c r="C42" s="13"/>
      <c r="D42" s="13"/>
      <c r="E42" s="8"/>
      <c r="F42" s="8"/>
      <c r="G42" s="8"/>
      <c r="H42" s="74"/>
      <c r="L42" s="18"/>
      <c r="M42" s="408" t="s">
        <v>85</v>
      </c>
      <c r="N42" s="408"/>
      <c r="O42" s="40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row>
    <row r="43" spans="2:67" ht="48" customHeight="1" x14ac:dyDescent="0.3">
      <c r="M43" s="75" t="s">
        <v>86</v>
      </c>
      <c r="N43" s="75" t="s">
        <v>87</v>
      </c>
      <c r="O43" s="75" t="s">
        <v>88</v>
      </c>
    </row>
    <row r="44" spans="2:67" ht="40.5" customHeight="1" x14ac:dyDescent="0.3">
      <c r="M44" s="76">
        <f>IFERROR(M30/K30,"---")</f>
        <v>0.6071428571428571</v>
      </c>
      <c r="N44" s="76">
        <f>IFERROR(N30/K30,"---")</f>
        <v>0.2857142857142857</v>
      </c>
      <c r="O44" s="76">
        <f>IFERROR(O30/K30,"---")</f>
        <v>0.10714285714285714</v>
      </c>
    </row>
    <row r="45" spans="2:67" ht="15" customHeight="1" x14ac:dyDescent="0.3">
      <c r="M45" s="77"/>
      <c r="N45" s="77"/>
      <c r="O45" s="77"/>
    </row>
  </sheetData>
  <sheetProtection formatCells="0" insertColumns="0" insertRows="0" deleteRows="0" autoFilter="0"/>
  <protectedRanges>
    <protectedRange sqref="I34:K35 M42:O43 L34:L36 N34:N35 I30:O33 A25:O26 Q30:S33 P30:P36 B28 AO25:AQ26 AR25:XFD27 A21:A24 E27:O27 A12:A15 P25:AN27 A29:XFD29 E24:XFD24 AC21:XFD22 A19:B20 A27 AO27:AP27 E19:XFD20 A17:XFD18 T30:XFD36 E12:G12 A30:H36 E16:XFD16 A23:XFD23 H28 A16:B16 B21:AB22 L12 E13:G15 L15:N15 O12:XFD12 L13:L14 O13:XFD14 P15:XFD15" name="Rango1"/>
    <protectedRange sqref="C19:D19 C16:D16" name="Rango1_2_4"/>
    <protectedRange sqref="B24:D24 C20:D20" name="Rango1_3"/>
    <protectedRange sqref="B27:D27" name="Rango1_3_11"/>
    <protectedRange sqref="B12:D14" name="Rango1_1"/>
    <protectedRange sqref="B15:D15" name="Rango1_4"/>
    <protectedRange sqref="H12:H15" name="Rango1_5"/>
    <protectedRange sqref="I12:I15" name="Rango1_6"/>
    <protectedRange sqref="J12:J15" name="Rango1_7"/>
    <protectedRange sqref="K12:K15" name="Rango1_10"/>
    <protectedRange sqref="M12:M14" name="Rango1_11"/>
    <protectedRange sqref="N12:N14" name="Rango1_12"/>
    <protectedRange sqref="O15" name="Rango1_13"/>
  </protectedRanges>
  <mergeCells count="46">
    <mergeCell ref="B25:D25"/>
    <mergeCell ref="B29:D29"/>
    <mergeCell ref="M42:O42"/>
    <mergeCell ref="A7:D7"/>
    <mergeCell ref="N9:N10"/>
    <mergeCell ref="H9:H10"/>
    <mergeCell ref="K9:K10"/>
    <mergeCell ref="C22:D22"/>
    <mergeCell ref="B21:D21"/>
    <mergeCell ref="D12:D14"/>
    <mergeCell ref="B31:D34"/>
    <mergeCell ref="M8:O8"/>
    <mergeCell ref="Q35:S37"/>
    <mergeCell ref="Q34:S34"/>
    <mergeCell ref="O9:O10"/>
    <mergeCell ref="Q9:Q10"/>
    <mergeCell ref="B9:B10"/>
    <mergeCell ref="C9:C10"/>
    <mergeCell ref="D9:D10"/>
    <mergeCell ref="E9:E10"/>
    <mergeCell ref="F9:F10"/>
    <mergeCell ref="J9:J10"/>
    <mergeCell ref="I9:I10"/>
    <mergeCell ref="S9:S10"/>
    <mergeCell ref="M9:M10"/>
    <mergeCell ref="C26:D26"/>
    <mergeCell ref="A8:A11"/>
    <mergeCell ref="G8:G11"/>
    <mergeCell ref="L8:L11"/>
    <mergeCell ref="P8:P11"/>
    <mergeCell ref="B8:F8"/>
    <mergeCell ref="H8:K8"/>
    <mergeCell ref="AJ9:AM9"/>
    <mergeCell ref="R9:R10"/>
    <mergeCell ref="C11:D11"/>
    <mergeCell ref="C18:D18"/>
    <mergeCell ref="Q8:AU8"/>
    <mergeCell ref="AN9:AQ9"/>
    <mergeCell ref="T9:W9"/>
    <mergeCell ref="X9:AA9"/>
    <mergeCell ref="AB9:AE9"/>
    <mergeCell ref="AF9:AI9"/>
    <mergeCell ref="B17:D17"/>
    <mergeCell ref="AR9:AU9"/>
    <mergeCell ref="B12:B14"/>
    <mergeCell ref="C12:C14"/>
  </mergeCells>
  <conditionalFormatting sqref="Q34:R34">
    <cfRule type="expression" dxfId="0" priority="2">
      <formula>$Q$35="--- --- ---"</formula>
    </cfRule>
  </conditionalFormatting>
  <dataValidations xWindow="672" yWindow="332" count="5">
    <dataValidation allowBlank="1" showInputMessage="1" showErrorMessage="1" promptTitle="DESCRIPCIÓN DE ACTIVIDAD" prompt="Describa la actividad que va a desarrollar y cómo su ejecución es indispensable para el desarrollo del proyecto. Se debe justificar técnicamente cada una de las actividades" sqref="D9:D10"/>
    <dataValidation allowBlank="1" showInputMessage="1" showErrorMessage="1" promptTitle="TIPO DE RUBRO" prompt="Seleccione el rubro en el cual debe hacer la inversión económica para lograr la ejecución de la actividad" sqref="E9:E10"/>
    <dataValidation allowBlank="1" showInputMessage="1" showErrorMessage="1" promptTitle="DESCRIPCIÓN DE RUBRO" prompt="Desglose el detalle del rubro seleccionado y realice una descripción del mismo" sqref="F9:F10"/>
    <dataValidation allowBlank="1" showErrorMessage="1" sqref="E17 E21 E25 E29"/>
    <dataValidation type="list" allowBlank="1" showErrorMessage="1" sqref="E26 E22 E18">
      <formula1>#REF!</formula1>
    </dataValidation>
  </dataValidations>
  <pageMargins left="0.7" right="0.7" top="0.75" bottom="0.75" header="0" footer="0"/>
  <pageSetup scale="39" orientation="portrait" r:id="rId1"/>
  <drawing r:id="rId2"/>
  <extLst>
    <ext xmlns:x14="http://schemas.microsoft.com/office/spreadsheetml/2009/9/main" uri="{CCE6A557-97BC-4b89-ADB6-D9C93CAAB3DF}">
      <x14:dataValidations xmlns:xm="http://schemas.microsoft.com/office/excel/2006/main" xWindow="672" yWindow="332" count="3">
        <x14:dataValidation type="list" allowBlank="1" showErrorMessage="1">
          <x14:formula1>
            <xm:f>'Agrupación de Rubros,'!$A$5:$A$18</xm:f>
          </x14:formula1>
          <xm:sqref>E20 E12:E14</xm:sqref>
        </x14:dataValidation>
        <x14:dataValidation type="list" allowBlank="1" showErrorMessage="1">
          <x14:formula1>
            <xm:f>'Agrupación de Rubros,'!$A$5:$A$17</xm:f>
          </x14:formula1>
          <xm:sqref>E24</xm:sqref>
        </x14:dataValidation>
        <x14:dataValidation type="list" allowBlank="1" showInputMessage="1" showErrorMessage="1">
          <x14:formula1>
            <xm:f>'Agrupación de Rubros,'!$A$5:$A$18</xm:f>
          </x14:formula1>
          <xm:sqref>E15 E16 E19 E23 E27 E28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3:E12"/>
  <sheetViews>
    <sheetView showGridLines="0" workbookViewId="0">
      <selection activeCell="D5" sqref="D5"/>
    </sheetView>
  </sheetViews>
  <sheetFormatPr baseColWidth="10" defaultColWidth="11.42578125" defaultRowHeight="16.5" x14ac:dyDescent="0.3"/>
  <cols>
    <col min="1" max="1" width="11.42578125" style="20"/>
    <col min="2" max="2" width="36.85546875" style="20" customWidth="1"/>
    <col min="3" max="3" width="53.7109375" style="20" customWidth="1"/>
    <col min="4" max="4" width="29.85546875" style="20" customWidth="1"/>
    <col min="5" max="5" width="43.42578125" style="20" customWidth="1"/>
    <col min="6" max="16384" width="11.42578125" style="20"/>
  </cols>
  <sheetData>
    <row r="3" spans="1:5" x14ac:dyDescent="0.3">
      <c r="E3" s="48"/>
    </row>
    <row r="4" spans="1:5" x14ac:dyDescent="0.3">
      <c r="A4" s="43"/>
      <c r="B4" s="43"/>
      <c r="C4" s="43"/>
      <c r="D4" s="43"/>
      <c r="E4" s="43"/>
    </row>
    <row r="5" spans="1:5" x14ac:dyDescent="0.3">
      <c r="A5" s="43"/>
      <c r="B5" s="43"/>
      <c r="C5" s="43"/>
      <c r="D5" s="43"/>
      <c r="E5" s="43"/>
    </row>
    <row r="6" spans="1:5" ht="49.5" customHeight="1" x14ac:dyDescent="0.3">
      <c r="A6" s="420" t="s">
        <v>89</v>
      </c>
      <c r="B6" s="421"/>
      <c r="C6" s="421"/>
      <c r="D6" s="421"/>
      <c r="E6" s="421"/>
    </row>
    <row r="7" spans="1:5" x14ac:dyDescent="0.3">
      <c r="A7" s="43"/>
      <c r="B7" s="43"/>
      <c r="C7" s="43"/>
      <c r="D7" s="43"/>
      <c r="E7" s="43"/>
    </row>
    <row r="8" spans="1:5" ht="38.25" x14ac:dyDescent="0.3">
      <c r="A8" s="422" t="s">
        <v>90</v>
      </c>
      <c r="B8" s="422"/>
      <c r="C8" s="69" t="s">
        <v>91</v>
      </c>
      <c r="D8" s="71" t="s">
        <v>92</v>
      </c>
      <c r="E8" s="71" t="s">
        <v>93</v>
      </c>
    </row>
    <row r="9" spans="1:5" x14ac:dyDescent="0.3">
      <c r="A9" s="418"/>
      <c r="B9" s="419"/>
      <c r="C9" s="84"/>
      <c r="D9" s="72"/>
      <c r="E9" s="72"/>
    </row>
    <row r="10" spans="1:5" x14ac:dyDescent="0.3">
      <c r="A10" s="418"/>
      <c r="B10" s="419"/>
      <c r="C10" s="84"/>
      <c r="D10" s="72"/>
      <c r="E10" s="72"/>
    </row>
    <row r="11" spans="1:5" x14ac:dyDescent="0.3">
      <c r="A11" s="418"/>
      <c r="B11" s="419"/>
      <c r="C11" s="84"/>
      <c r="D11" s="72"/>
      <c r="E11" s="72"/>
    </row>
    <row r="12" spans="1:5" x14ac:dyDescent="0.3">
      <c r="A12" s="418"/>
      <c r="B12" s="419"/>
      <c r="C12" s="84"/>
      <c r="D12" s="72"/>
      <c r="E12" s="72"/>
    </row>
  </sheetData>
  <protectedRanges>
    <protectedRange sqref="A9:B12" name="Rango1_1"/>
    <protectedRange sqref="C9:C10" name="Rango1_3"/>
  </protectedRanges>
  <mergeCells count="6">
    <mergeCell ref="A12:B12"/>
    <mergeCell ref="A11:B11"/>
    <mergeCell ref="A6:E6"/>
    <mergeCell ref="A8:B8"/>
    <mergeCell ref="A9:B9"/>
    <mergeCell ref="A10:B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06"/>
  <sheetViews>
    <sheetView workbookViewId="0">
      <selection activeCell="D7" sqref="D7"/>
    </sheetView>
  </sheetViews>
  <sheetFormatPr baseColWidth="10" defaultColWidth="14.42578125" defaultRowHeight="15" x14ac:dyDescent="0.25"/>
  <cols>
    <col min="1" max="1" width="38.5703125" customWidth="1"/>
    <col min="2" max="2" width="22.42578125" customWidth="1"/>
    <col min="3" max="3" width="16.140625" customWidth="1"/>
    <col min="4" max="5" width="14.28515625" customWidth="1"/>
    <col min="6" max="6" width="16.85546875" customWidth="1"/>
    <col min="7" max="7" width="15.42578125" customWidth="1"/>
    <col min="8" max="29" width="10.85546875" customWidth="1"/>
  </cols>
  <sheetData>
    <row r="1" spans="1:29" ht="16.5" customHeight="1" x14ac:dyDescent="0.3">
      <c r="A1" s="34" t="s">
        <v>94</v>
      </c>
      <c r="B1" s="3"/>
      <c r="C1" s="3"/>
      <c r="D1" s="3"/>
      <c r="E1" s="3"/>
      <c r="F1" s="3"/>
      <c r="G1" s="3"/>
      <c r="H1" s="3"/>
      <c r="I1" s="3"/>
      <c r="J1" s="3"/>
      <c r="K1" s="3"/>
      <c r="L1" s="3"/>
      <c r="M1" s="3"/>
      <c r="N1" s="3"/>
      <c r="O1" s="3"/>
      <c r="P1" s="3"/>
      <c r="Q1" s="3"/>
      <c r="R1" s="3"/>
      <c r="S1" s="3"/>
      <c r="T1" s="3"/>
      <c r="U1" s="3"/>
      <c r="V1" s="3"/>
      <c r="W1" s="3"/>
      <c r="X1" s="3"/>
      <c r="Y1" s="3"/>
      <c r="Z1" s="3"/>
      <c r="AA1" s="3"/>
      <c r="AB1" s="3"/>
      <c r="AC1" s="3"/>
    </row>
    <row r="2" spans="1:29" ht="16.5" customHeight="1" x14ac:dyDescent="0.3">
      <c r="A2" s="34"/>
      <c r="B2" s="3"/>
      <c r="C2" s="3"/>
      <c r="D2" s="3"/>
      <c r="E2" s="3"/>
      <c r="F2" s="3"/>
      <c r="G2" s="3"/>
      <c r="H2" s="3"/>
      <c r="I2" s="3"/>
      <c r="J2" s="3"/>
      <c r="K2" s="3"/>
      <c r="L2" s="3"/>
      <c r="M2" s="3"/>
      <c r="N2" s="3"/>
      <c r="O2" s="3"/>
      <c r="P2" s="3"/>
      <c r="Q2" s="3"/>
      <c r="R2" s="3"/>
      <c r="S2" s="3"/>
      <c r="T2" s="3"/>
      <c r="U2" s="3"/>
      <c r="V2" s="3"/>
      <c r="W2" s="3"/>
      <c r="X2" s="3"/>
      <c r="Y2" s="3"/>
      <c r="Z2" s="3"/>
      <c r="AA2" s="3"/>
      <c r="AB2" s="3"/>
      <c r="AC2" s="3"/>
    </row>
    <row r="3" spans="1:29" ht="16.5" x14ac:dyDescent="0.3">
      <c r="A3" s="423" t="s">
        <v>95</v>
      </c>
      <c r="B3" s="424"/>
      <c r="C3" s="425" t="s">
        <v>96</v>
      </c>
      <c r="D3" s="426"/>
      <c r="E3" s="427"/>
      <c r="F3" s="3"/>
      <c r="G3" s="3"/>
      <c r="H3" s="3"/>
      <c r="I3" s="3"/>
      <c r="J3" s="3"/>
      <c r="K3" s="3"/>
      <c r="L3" s="3"/>
      <c r="M3" s="3"/>
      <c r="N3" s="3"/>
      <c r="O3" s="3"/>
      <c r="P3" s="3"/>
      <c r="Q3" s="3"/>
      <c r="R3" s="3"/>
      <c r="S3" s="3"/>
      <c r="T3" s="3"/>
      <c r="U3" s="3"/>
      <c r="V3" s="3"/>
      <c r="W3" s="3"/>
      <c r="X3" s="3"/>
      <c r="Y3" s="3"/>
      <c r="Z3" s="3"/>
      <c r="AA3" s="3"/>
      <c r="AB3" s="3"/>
      <c r="AC3" s="3"/>
    </row>
    <row r="4" spans="1:29" ht="33.75" customHeight="1" x14ac:dyDescent="0.3">
      <c r="A4" s="26" t="s">
        <v>97</v>
      </c>
      <c r="B4" s="56" t="s">
        <v>98</v>
      </c>
      <c r="C4" s="56" t="s">
        <v>99</v>
      </c>
      <c r="D4" s="56" t="s">
        <v>100</v>
      </c>
      <c r="E4" s="56" t="s">
        <v>101</v>
      </c>
      <c r="F4" s="57" t="s">
        <v>102</v>
      </c>
      <c r="G4" s="44" t="s">
        <v>103</v>
      </c>
      <c r="H4" s="3"/>
      <c r="I4" s="3"/>
      <c r="J4" s="3"/>
      <c r="K4" s="3"/>
      <c r="L4" s="3"/>
      <c r="M4" s="3"/>
      <c r="N4" s="3"/>
      <c r="O4" s="3"/>
      <c r="P4" s="3"/>
      <c r="Q4" s="3"/>
      <c r="R4" s="3"/>
      <c r="S4" s="3"/>
      <c r="T4" s="3"/>
      <c r="U4" s="3"/>
      <c r="V4" s="3"/>
      <c r="W4" s="3"/>
      <c r="X4" s="3"/>
      <c r="Y4" s="3"/>
      <c r="Z4" s="3"/>
      <c r="AA4" s="3"/>
      <c r="AB4" s="3"/>
      <c r="AC4" s="3"/>
    </row>
    <row r="5" spans="1:29" ht="16.5" customHeight="1" x14ac:dyDescent="0.3">
      <c r="A5" s="53" t="s">
        <v>62</v>
      </c>
      <c r="B5" s="266">
        <f>SUMIF('4. Plan trabajo y presupuesto'!$E$12:$E$29,'Agrupación de Rubros,'!A5,'4. Plan trabajo y presupuesto'!$K$12:$K$29)</f>
        <v>5000000</v>
      </c>
      <c r="C5" s="62">
        <f>SUMIF('4. Plan trabajo y presupuesto'!$E$12:$E$29,A5,'4. Plan trabajo y presupuesto'!$M$12:$M$29)</f>
        <v>5000000</v>
      </c>
      <c r="D5" s="63">
        <f>SUMIF('4. Plan trabajo y presupuesto'!$E$12:$E$29,A5,'4. Plan trabajo y presupuesto'!$N$12:$N$29)</f>
        <v>0</v>
      </c>
      <c r="E5" s="63">
        <f>SUMIF('4. Plan trabajo y presupuesto'!$E$12:$E$29,A5,'4. Plan trabajo y presupuesto'!$O$12:$O$29)</f>
        <v>0</v>
      </c>
      <c r="F5" s="52">
        <f>B5/$B$19</f>
        <v>0.17857142857142858</v>
      </c>
      <c r="G5" s="55">
        <f>+C5/$C$19</f>
        <v>0.29411764705882354</v>
      </c>
      <c r="H5" s="3"/>
      <c r="I5" s="3"/>
      <c r="J5" s="3"/>
      <c r="K5" s="3"/>
      <c r="L5" s="3"/>
      <c r="M5" s="3"/>
      <c r="N5" s="3"/>
      <c r="O5" s="3"/>
      <c r="P5" s="3"/>
      <c r="Q5" s="3"/>
      <c r="R5" s="3"/>
      <c r="S5" s="3"/>
      <c r="T5" s="3"/>
      <c r="U5" s="3"/>
      <c r="V5" s="3"/>
      <c r="W5" s="3"/>
      <c r="X5" s="3"/>
      <c r="Y5" s="3"/>
      <c r="Z5" s="3"/>
      <c r="AA5" s="3"/>
      <c r="AB5" s="3"/>
      <c r="AC5" s="3"/>
    </row>
    <row r="6" spans="1:29" ht="16.5" customHeight="1" x14ac:dyDescent="0.3">
      <c r="A6" s="53" t="s">
        <v>60</v>
      </c>
      <c r="B6" s="266">
        <f>SUMIF('4. Plan trabajo y presupuesto'!$E$12:$E$29,'Agrupación de Rubros,'!A6,'4. Plan trabajo y presupuesto'!$K$12:$K$29)</f>
        <v>3000000</v>
      </c>
      <c r="C6" s="62">
        <f>SUMIF('4. Plan trabajo y presupuesto'!$E$12:$E$29,A6,'4. Plan trabajo y presupuesto'!$M$12:$M$29)</f>
        <v>0</v>
      </c>
      <c r="D6" s="63">
        <f>SUMIF('4. Plan trabajo y presupuesto'!$E$12:$E$29,A6,'4. Plan trabajo y presupuesto'!$N$12:$N$29)</f>
        <v>0</v>
      </c>
      <c r="E6" s="63">
        <f>SUMIF('4. Plan trabajo y presupuesto'!$E$12:$E$29,A6,'4. Plan trabajo y presupuesto'!$O$12:$O$29)</f>
        <v>3000000</v>
      </c>
      <c r="F6" s="52">
        <f t="shared" ref="F6:F18" si="0">+B6/$B$19</f>
        <v>0.10714285714285714</v>
      </c>
      <c r="G6" s="55">
        <f t="shared" ref="G6:G18" si="1">+C6/$C$19</f>
        <v>0</v>
      </c>
      <c r="H6" s="3"/>
      <c r="I6" s="3"/>
      <c r="J6" s="3"/>
      <c r="K6" s="3"/>
      <c r="L6" s="3"/>
      <c r="M6" s="3"/>
      <c r="N6" s="3"/>
      <c r="O6" s="3"/>
      <c r="P6" s="3"/>
      <c r="Q6" s="3"/>
      <c r="R6" s="3"/>
      <c r="S6" s="3"/>
      <c r="T6" s="3"/>
      <c r="U6" s="3"/>
      <c r="V6" s="3"/>
      <c r="W6" s="3"/>
      <c r="X6" s="3"/>
      <c r="Y6" s="3"/>
      <c r="Z6" s="3"/>
      <c r="AA6" s="3"/>
      <c r="AB6" s="3"/>
      <c r="AC6" s="3"/>
    </row>
    <row r="7" spans="1:29" ht="16.5" customHeight="1" x14ac:dyDescent="0.3">
      <c r="A7" s="53" t="s">
        <v>67</v>
      </c>
      <c r="B7" s="266">
        <f>SUMIF('4. Plan trabajo y presupuesto'!$E$12:$E$29,'Agrupación de Rubros,'!A7,'4. Plan trabajo y presupuesto'!$K$12:$K$29)</f>
        <v>8000000</v>
      </c>
      <c r="C7" s="62">
        <f>SUMIF('4. Plan trabajo y presupuesto'!$E$12:$E$29,A7,'4. Plan trabajo y presupuesto'!$M$12:$M$29)</f>
        <v>6000000</v>
      </c>
      <c r="D7" s="63">
        <f>SUMIF('4. Plan trabajo y presupuesto'!$E$12:$E$29,A7,'4. Plan trabajo y presupuesto'!$N$12:$N$29)</f>
        <v>2000000</v>
      </c>
      <c r="E7" s="63">
        <f>SUMIF('4. Plan trabajo y presupuesto'!$E$12:$E$29,A7,'4. Plan trabajo y presupuesto'!$O$12:$O$29)</f>
        <v>0</v>
      </c>
      <c r="F7" s="52">
        <f t="shared" si="0"/>
        <v>0.2857142857142857</v>
      </c>
      <c r="G7" s="55">
        <f t="shared" si="1"/>
        <v>0.35294117647058826</v>
      </c>
      <c r="H7" s="3"/>
      <c r="I7" s="3"/>
      <c r="J7" s="3"/>
      <c r="K7" s="3"/>
      <c r="L7" s="3"/>
      <c r="M7" s="3"/>
      <c r="N7" s="3"/>
      <c r="O7" s="3"/>
      <c r="P7" s="3"/>
      <c r="Q7" s="3"/>
      <c r="R7" s="3"/>
      <c r="S7" s="3"/>
      <c r="T7" s="3"/>
      <c r="U7" s="3"/>
      <c r="V7" s="3"/>
      <c r="W7" s="3"/>
      <c r="X7" s="3"/>
      <c r="Y7" s="3"/>
      <c r="Z7" s="3"/>
      <c r="AA7" s="3"/>
      <c r="AB7" s="3"/>
      <c r="AC7" s="3"/>
    </row>
    <row r="8" spans="1:29" ht="16.5" customHeight="1" x14ac:dyDescent="0.3">
      <c r="A8" s="53" t="s">
        <v>104</v>
      </c>
      <c r="B8" s="266">
        <f>SUMIF('4. Plan trabajo y presupuesto'!$E$12:$E$29,'Agrupación de Rubros,'!A8,'4. Plan trabajo y presupuesto'!$K$12:$K$29)</f>
        <v>0</v>
      </c>
      <c r="C8" s="62">
        <f>SUMIF('4. Plan trabajo y presupuesto'!$E$12:$E$29,A8,'4. Plan trabajo y presupuesto'!$M$12:$M$29)</f>
        <v>0</v>
      </c>
      <c r="D8" s="63">
        <f>SUMIF('4. Plan trabajo y presupuesto'!$E$12:$E$29,A8,'4. Plan trabajo y presupuesto'!$N$12:$N$29)</f>
        <v>0</v>
      </c>
      <c r="E8" s="63">
        <f>SUMIF('4. Plan trabajo y presupuesto'!$E$12:$E$29,A8,'4. Plan trabajo y presupuesto'!$O$12:$O$29)</f>
        <v>0</v>
      </c>
      <c r="F8" s="52">
        <f t="shared" si="0"/>
        <v>0</v>
      </c>
      <c r="G8" s="55">
        <f t="shared" si="1"/>
        <v>0</v>
      </c>
      <c r="H8" s="3"/>
      <c r="I8" s="3"/>
      <c r="J8" s="3"/>
      <c r="K8" s="3"/>
      <c r="L8" s="3"/>
      <c r="M8" s="3"/>
      <c r="N8" s="3"/>
      <c r="O8" s="3"/>
      <c r="P8" s="3"/>
      <c r="Q8" s="3"/>
      <c r="R8" s="3"/>
      <c r="S8" s="3"/>
      <c r="T8" s="3"/>
      <c r="U8" s="3"/>
      <c r="V8" s="3"/>
      <c r="W8" s="3"/>
      <c r="X8" s="3"/>
      <c r="Y8" s="3"/>
      <c r="Z8" s="3"/>
      <c r="AA8" s="3"/>
      <c r="AB8" s="3"/>
      <c r="AC8" s="3"/>
    </row>
    <row r="9" spans="1:29" ht="33" x14ac:dyDescent="0.3">
      <c r="A9" s="53" t="s">
        <v>69</v>
      </c>
      <c r="B9" s="266">
        <f>SUMIF('4. Plan trabajo y presupuesto'!$E$12:$E$29,'Agrupación de Rubros,'!A9,'4. Plan trabajo y presupuesto'!$K$12:$K$29)</f>
        <v>12000000</v>
      </c>
      <c r="C9" s="62">
        <f>SUMIF('4. Plan trabajo y presupuesto'!$E$12:$E$29,A9,'4. Plan trabajo y presupuesto'!$M$12:$M$29)</f>
        <v>6000000</v>
      </c>
      <c r="D9" s="63">
        <f>SUMIF('4. Plan trabajo y presupuesto'!$E$12:$E$29,A9,'4. Plan trabajo y presupuesto'!$N$12:$N$29)</f>
        <v>6000000</v>
      </c>
      <c r="E9" s="63">
        <f>SUMIF('4. Plan trabajo y presupuesto'!$E$12:$E$29,A9,'4. Plan trabajo y presupuesto'!$O$12:$O$29)</f>
        <v>0</v>
      </c>
      <c r="F9" s="52">
        <f t="shared" si="0"/>
        <v>0.42857142857142855</v>
      </c>
      <c r="G9" s="55">
        <f t="shared" si="1"/>
        <v>0.35294117647058826</v>
      </c>
      <c r="H9" s="3"/>
      <c r="I9" s="3"/>
      <c r="J9" s="3"/>
      <c r="K9" s="3"/>
      <c r="L9" s="3"/>
      <c r="M9" s="3"/>
      <c r="N9" s="3"/>
      <c r="O9" s="3"/>
      <c r="P9" s="3"/>
      <c r="Q9" s="3"/>
      <c r="R9" s="3"/>
      <c r="S9" s="3"/>
      <c r="T9" s="3"/>
      <c r="U9" s="3"/>
      <c r="V9" s="3"/>
      <c r="W9" s="3"/>
      <c r="X9" s="3"/>
      <c r="Y9" s="3"/>
      <c r="Z9" s="3"/>
      <c r="AA9" s="3"/>
      <c r="AB9" s="3"/>
      <c r="AC9" s="3"/>
    </row>
    <row r="10" spans="1:29" ht="15.75" customHeight="1" x14ac:dyDescent="0.3">
      <c r="A10" s="53" t="s">
        <v>64</v>
      </c>
      <c r="B10" s="266">
        <f>SUMIF('4. Plan trabajo y presupuesto'!$E$12:$E$29,'Agrupación de Rubros,'!A10,'4. Plan trabajo y presupuesto'!$K$12:$K$29)</f>
        <v>0</v>
      </c>
      <c r="C10" s="62">
        <f>SUMIF('4. Plan trabajo y presupuesto'!$E$12:$E$29,A10,'4. Plan trabajo y presupuesto'!$M$12:$M$29)</f>
        <v>0</v>
      </c>
      <c r="D10" s="63">
        <f>SUMIF('4. Plan trabajo y presupuesto'!$E$12:$E$29,A10,'4. Plan trabajo y presupuesto'!$N$12:$N$29)</f>
        <v>0</v>
      </c>
      <c r="E10" s="63">
        <f>SUMIF('4. Plan trabajo y presupuesto'!$E$12:$E$29,A10,'4. Plan trabajo y presupuesto'!$O$12:$O$29)</f>
        <v>0</v>
      </c>
      <c r="F10" s="52">
        <f t="shared" si="0"/>
        <v>0</v>
      </c>
      <c r="G10" s="55">
        <f t="shared" si="1"/>
        <v>0</v>
      </c>
      <c r="H10" s="3"/>
      <c r="I10" s="3"/>
      <c r="J10" s="3"/>
      <c r="K10" s="3"/>
      <c r="L10" s="3"/>
      <c r="M10" s="3"/>
      <c r="N10" s="3"/>
      <c r="O10" s="3"/>
      <c r="P10" s="3"/>
      <c r="Q10" s="3"/>
      <c r="R10" s="3"/>
      <c r="S10" s="3"/>
      <c r="T10" s="3"/>
      <c r="U10" s="3"/>
      <c r="V10" s="3"/>
      <c r="W10" s="3"/>
      <c r="X10" s="3"/>
      <c r="Y10" s="3"/>
      <c r="Z10" s="3"/>
      <c r="AA10" s="3"/>
      <c r="AB10" s="3"/>
      <c r="AC10" s="3"/>
    </row>
    <row r="11" spans="1:29" ht="16.5" customHeight="1" x14ac:dyDescent="0.3">
      <c r="A11" s="54" t="s">
        <v>105</v>
      </c>
      <c r="B11" s="266">
        <f>SUMIF('4. Plan trabajo y presupuesto'!$E$12:$E$29,'Agrupación de Rubros,'!A11,'4. Plan trabajo y presupuesto'!$K$12:$K$29)</f>
        <v>0</v>
      </c>
      <c r="C11" s="62">
        <f>SUMIF('4. Plan trabajo y presupuesto'!$E$12:$E$29,A11,'4. Plan trabajo y presupuesto'!$M$12:$M$29)</f>
        <v>0</v>
      </c>
      <c r="D11" s="63">
        <f>SUMIF('4. Plan trabajo y presupuesto'!$E$12:$E$29,A11,'4. Plan trabajo y presupuesto'!$N$12:$N$29)</f>
        <v>0</v>
      </c>
      <c r="E11" s="63">
        <f>SUMIF('4. Plan trabajo y presupuesto'!$E$12:$E$29,A11,'4. Plan trabajo y presupuesto'!$O$12:$O$29)</f>
        <v>0</v>
      </c>
      <c r="F11" s="52">
        <f t="shared" si="0"/>
        <v>0</v>
      </c>
      <c r="G11" s="55">
        <f t="shared" si="1"/>
        <v>0</v>
      </c>
      <c r="H11" s="3"/>
      <c r="I11" s="3"/>
      <c r="J11" s="3"/>
      <c r="K11" s="3"/>
      <c r="L11" s="3"/>
      <c r="M11" s="3"/>
      <c r="N11" s="3"/>
      <c r="O11" s="3"/>
      <c r="P11" s="3"/>
      <c r="Q11" s="3"/>
      <c r="R11" s="3"/>
      <c r="S11" s="3"/>
      <c r="T11" s="3"/>
      <c r="U11" s="3"/>
      <c r="V11" s="3"/>
      <c r="W11" s="3"/>
      <c r="X11" s="3"/>
      <c r="Y11" s="3"/>
      <c r="Z11" s="3"/>
      <c r="AA11" s="3"/>
      <c r="AB11" s="3"/>
      <c r="AC11" s="3"/>
    </row>
    <row r="12" spans="1:29" ht="16.5" customHeight="1" x14ac:dyDescent="0.3">
      <c r="A12" s="53" t="s">
        <v>71</v>
      </c>
      <c r="B12" s="266">
        <f>SUMIF('4. Plan trabajo y presupuesto'!$E$12:$E$29,'Agrupación de Rubros,'!A12,'4. Plan trabajo y presupuesto'!$K$12:$K$29)</f>
        <v>0</v>
      </c>
      <c r="C12" s="62">
        <f>SUMIF('4. Plan trabajo y presupuesto'!$E$12:$E$29,A12,'4. Plan trabajo y presupuesto'!$M$12:$M$29)</f>
        <v>0</v>
      </c>
      <c r="D12" s="63">
        <f>SUMIF('4. Plan trabajo y presupuesto'!$E$12:$E$29,A12,'4. Plan trabajo y presupuesto'!$N$12:$N$29)</f>
        <v>0</v>
      </c>
      <c r="E12" s="63">
        <f>SUMIF('4. Plan trabajo y presupuesto'!$E$12:$E$29,A12,'4. Plan trabajo y presupuesto'!$O$12:$O$29)</f>
        <v>0</v>
      </c>
      <c r="F12" s="52">
        <f t="shared" si="0"/>
        <v>0</v>
      </c>
      <c r="G12" s="55">
        <f t="shared" si="1"/>
        <v>0</v>
      </c>
      <c r="H12" s="3"/>
      <c r="I12" s="3"/>
      <c r="J12" s="3"/>
      <c r="K12" s="3"/>
      <c r="L12" s="3"/>
      <c r="M12" s="3"/>
      <c r="N12" s="3"/>
      <c r="O12" s="3"/>
      <c r="P12" s="3"/>
      <c r="Q12" s="3"/>
      <c r="R12" s="3"/>
      <c r="S12" s="3"/>
      <c r="T12" s="3"/>
      <c r="U12" s="3"/>
      <c r="V12" s="3"/>
      <c r="W12" s="3"/>
      <c r="X12" s="3"/>
      <c r="Y12" s="3"/>
      <c r="Z12" s="3"/>
      <c r="AA12" s="3"/>
      <c r="AB12" s="3"/>
      <c r="AC12" s="3"/>
    </row>
    <row r="13" spans="1:29" ht="16.5" customHeight="1" x14ac:dyDescent="0.3">
      <c r="A13" s="53" t="s">
        <v>106</v>
      </c>
      <c r="B13" s="266">
        <f>SUMIF('4. Plan trabajo y presupuesto'!$E$12:$E$29,'Agrupación de Rubros,'!A13,'4. Plan trabajo y presupuesto'!$K$12:$K$29)</f>
        <v>0</v>
      </c>
      <c r="C13" s="62">
        <f>SUMIF('4. Plan trabajo y presupuesto'!$E$12:$E$29,A13,'4. Plan trabajo y presupuesto'!$M$12:$M$29)</f>
        <v>0</v>
      </c>
      <c r="D13" s="63">
        <f>SUMIF('4. Plan trabajo y presupuesto'!$E$12:$E$29,A13,'4. Plan trabajo y presupuesto'!$N$12:$N$29)</f>
        <v>0</v>
      </c>
      <c r="E13" s="63">
        <f>SUMIF('4. Plan trabajo y presupuesto'!$E$12:$E$29,A13,'4. Plan trabajo y presupuesto'!$O$12:$O$29)</f>
        <v>0</v>
      </c>
      <c r="F13" s="52">
        <f t="shared" si="0"/>
        <v>0</v>
      </c>
      <c r="G13" s="55">
        <f t="shared" si="1"/>
        <v>0</v>
      </c>
      <c r="H13" s="3"/>
      <c r="I13" s="3"/>
      <c r="J13" s="3"/>
      <c r="K13" s="3"/>
      <c r="L13" s="3"/>
      <c r="M13" s="3"/>
      <c r="N13" s="3"/>
      <c r="O13" s="3"/>
      <c r="P13" s="3"/>
      <c r="Q13" s="3"/>
      <c r="R13" s="3"/>
      <c r="S13" s="3"/>
      <c r="T13" s="3"/>
      <c r="U13" s="3"/>
      <c r="V13" s="3"/>
      <c r="W13" s="3"/>
      <c r="X13" s="3"/>
      <c r="Y13" s="3"/>
      <c r="Z13" s="3"/>
      <c r="AA13" s="3"/>
      <c r="AB13" s="3"/>
      <c r="AC13" s="3"/>
    </row>
    <row r="14" spans="1:29" ht="16.5" customHeight="1" x14ac:dyDescent="0.3">
      <c r="A14" s="53" t="s">
        <v>72</v>
      </c>
      <c r="B14" s="266">
        <f>SUMIF('4. Plan trabajo y presupuesto'!$E$12:$E$29,'Agrupación de Rubros,'!A14,'4. Plan trabajo y presupuesto'!$K$12:$K$29)</f>
        <v>0</v>
      </c>
      <c r="C14" s="62">
        <f>SUMIF('4. Plan trabajo y presupuesto'!$E$12:$E$29,A14,'4. Plan trabajo y presupuesto'!$M$12:$M$29)</f>
        <v>0</v>
      </c>
      <c r="D14" s="63">
        <f>SUMIF('4. Plan trabajo y presupuesto'!$E$12:$E$29,A14,'4. Plan trabajo y presupuesto'!$N$12:$N$29)</f>
        <v>0</v>
      </c>
      <c r="E14" s="63">
        <f>SUMIF('4. Plan trabajo y presupuesto'!$E$12:$E$29,A14,'4. Plan trabajo y presupuesto'!$O$12:$O$29)</f>
        <v>0</v>
      </c>
      <c r="F14" s="52">
        <f t="shared" si="0"/>
        <v>0</v>
      </c>
      <c r="G14" s="55">
        <f t="shared" si="1"/>
        <v>0</v>
      </c>
      <c r="H14" s="3"/>
      <c r="I14" s="3"/>
      <c r="J14" s="3"/>
      <c r="K14" s="3"/>
      <c r="L14" s="3"/>
      <c r="M14" s="3"/>
      <c r="N14" s="3"/>
      <c r="O14" s="3"/>
      <c r="P14" s="3"/>
      <c r="Q14" s="3"/>
      <c r="R14" s="3"/>
      <c r="S14" s="3"/>
      <c r="T14" s="3"/>
      <c r="U14" s="3"/>
      <c r="V14" s="3"/>
      <c r="W14" s="3"/>
      <c r="X14" s="3"/>
      <c r="Y14" s="3"/>
      <c r="Z14" s="3"/>
      <c r="AA14" s="3"/>
      <c r="AB14" s="3"/>
      <c r="AC14" s="3"/>
    </row>
    <row r="15" spans="1:29" ht="16.5" customHeight="1" x14ac:dyDescent="0.3">
      <c r="A15" s="53" t="s">
        <v>68</v>
      </c>
      <c r="B15" s="266">
        <f>SUMIF('4. Plan trabajo y presupuesto'!$E$12:$E$29,'Agrupación de Rubros,'!A15,'4. Plan trabajo y presupuesto'!$K$12:$K$29)</f>
        <v>0</v>
      </c>
      <c r="C15" s="62">
        <f>SUMIF('4. Plan trabajo y presupuesto'!$E$12:$E$29,A15,'4. Plan trabajo y presupuesto'!$M$12:$M$29)</f>
        <v>0</v>
      </c>
      <c r="D15" s="63">
        <f>SUMIF('4. Plan trabajo y presupuesto'!$E$12:$E$29,A15,'4. Plan trabajo y presupuesto'!$N$12:$N$29)</f>
        <v>0</v>
      </c>
      <c r="E15" s="63">
        <f>SUMIF('4. Plan trabajo y presupuesto'!$E$12:$E$29,A15,'4. Plan trabajo y presupuesto'!$O$12:$O$29)</f>
        <v>0</v>
      </c>
      <c r="F15" s="52">
        <f t="shared" si="0"/>
        <v>0</v>
      </c>
      <c r="G15" s="55">
        <f t="shared" si="1"/>
        <v>0</v>
      </c>
      <c r="H15" s="3"/>
      <c r="I15" s="3"/>
      <c r="J15" s="3"/>
      <c r="K15" s="3"/>
      <c r="L15" s="3"/>
      <c r="M15" s="3"/>
      <c r="N15" s="3"/>
      <c r="O15" s="3"/>
      <c r="P15" s="3"/>
      <c r="Q15" s="3"/>
      <c r="R15" s="3"/>
      <c r="S15" s="3"/>
      <c r="T15" s="3"/>
      <c r="U15" s="3"/>
      <c r="V15" s="3"/>
      <c r="W15" s="3"/>
      <c r="X15" s="3"/>
      <c r="Y15" s="3"/>
      <c r="Z15" s="3"/>
      <c r="AA15" s="3"/>
      <c r="AB15" s="3"/>
      <c r="AC15" s="3"/>
    </row>
    <row r="16" spans="1:29" ht="16.5" customHeight="1" x14ac:dyDescent="0.3">
      <c r="A16" s="53" t="s">
        <v>107</v>
      </c>
      <c r="B16" s="266">
        <f>SUMIF('4. Plan trabajo y presupuesto'!$E$12:$E$29,'Agrupación de Rubros,'!A16,'4. Plan trabajo y presupuesto'!$K$12:$K$29)</f>
        <v>0</v>
      </c>
      <c r="C16" s="62">
        <f>SUMIF('4. Plan trabajo y presupuesto'!$E$12:$E$29,A16,'4. Plan trabajo y presupuesto'!$M$12:$M$29)</f>
        <v>0</v>
      </c>
      <c r="D16" s="63">
        <f>SUMIF('4. Plan trabajo y presupuesto'!$E$12:$E$29,A16,'4. Plan trabajo y presupuesto'!$N$12:$N$29)</f>
        <v>0</v>
      </c>
      <c r="E16" s="63">
        <f>SUMIF('4. Plan trabajo y presupuesto'!$E$12:$E$29,A16,'4. Plan trabajo y presupuesto'!$O$12:$O$29)</f>
        <v>0</v>
      </c>
      <c r="F16" s="52">
        <f t="shared" si="0"/>
        <v>0</v>
      </c>
      <c r="G16" s="55">
        <f t="shared" si="1"/>
        <v>0</v>
      </c>
      <c r="H16" s="3"/>
      <c r="I16" s="3"/>
      <c r="J16" s="3"/>
      <c r="K16" s="3"/>
      <c r="L16" s="3"/>
      <c r="M16" s="3"/>
      <c r="N16" s="3"/>
      <c r="O16" s="3"/>
      <c r="P16" s="3"/>
      <c r="Q16" s="3"/>
      <c r="R16" s="3"/>
      <c r="S16" s="3"/>
      <c r="T16" s="3"/>
      <c r="U16" s="3"/>
      <c r="V16" s="3"/>
      <c r="W16" s="3"/>
      <c r="X16" s="3"/>
      <c r="Y16" s="3"/>
      <c r="Z16" s="3"/>
      <c r="AA16" s="3"/>
      <c r="AB16" s="3"/>
      <c r="AC16" s="3"/>
    </row>
    <row r="17" spans="1:29" ht="16.5" customHeight="1" x14ac:dyDescent="0.3">
      <c r="A17" s="53" t="s">
        <v>108</v>
      </c>
      <c r="B17" s="266">
        <f>SUMIF('4. Plan trabajo y presupuesto'!$E$12:$E$29,'Agrupación de Rubros,'!A17,'4. Plan trabajo y presupuesto'!$K$12:$K$29)</f>
        <v>0</v>
      </c>
      <c r="C17" s="62">
        <f>SUMIF('4. Plan trabajo y presupuesto'!$E$12:$E$29,A17,'4. Plan trabajo y presupuesto'!$M$12:$M$29)</f>
        <v>0</v>
      </c>
      <c r="D17" s="63">
        <f>SUMIF('4. Plan trabajo y presupuesto'!$E$12:$E$29,A17,'4. Plan trabajo y presupuesto'!$N$12:$N$29)</f>
        <v>0</v>
      </c>
      <c r="E17" s="63">
        <f>SUMIF('4. Plan trabajo y presupuesto'!$E$12:$E$29,A17,'4. Plan trabajo y presupuesto'!$O$12:$O$29)</f>
        <v>0</v>
      </c>
      <c r="F17" s="52">
        <f t="shared" si="0"/>
        <v>0</v>
      </c>
      <c r="G17" s="55">
        <f t="shared" si="1"/>
        <v>0</v>
      </c>
      <c r="H17" s="3"/>
      <c r="I17" s="3"/>
      <c r="J17" s="3"/>
      <c r="K17" s="3"/>
      <c r="L17" s="3"/>
      <c r="M17" s="3"/>
      <c r="N17" s="3"/>
      <c r="O17" s="3"/>
      <c r="P17" s="3"/>
      <c r="Q17" s="3"/>
      <c r="R17" s="3"/>
      <c r="S17" s="3"/>
      <c r="T17" s="3"/>
      <c r="U17" s="3"/>
      <c r="V17" s="3"/>
      <c r="W17" s="3"/>
      <c r="X17" s="3"/>
      <c r="Y17" s="3"/>
      <c r="Z17" s="3"/>
      <c r="AA17" s="3"/>
      <c r="AB17" s="3"/>
      <c r="AC17" s="3"/>
    </row>
    <row r="18" spans="1:29" ht="16.5" customHeight="1" x14ac:dyDescent="0.3">
      <c r="A18" s="53" t="s">
        <v>109</v>
      </c>
      <c r="B18" s="266">
        <f>SUMIF('4. Plan trabajo y presupuesto'!$E$12:$E$29,'Agrupación de Rubros,'!A18,'4. Plan trabajo y presupuesto'!$K$12:$K$29)</f>
        <v>0</v>
      </c>
      <c r="C18" s="62">
        <f>SUMIF('4. Plan trabajo y presupuesto'!$E$12:$E$29,A18,'4. Plan trabajo y presupuesto'!$M$12:$M$29)</f>
        <v>0</v>
      </c>
      <c r="D18" s="63">
        <f>SUMIF('4. Plan trabajo y presupuesto'!$E$12:$E$29,A18,'4. Plan trabajo y presupuesto'!$N$12:$N$29)</f>
        <v>0</v>
      </c>
      <c r="E18" s="63">
        <f>SUMIF('4. Plan trabajo y presupuesto'!$E$12:$E$29,A18,'4. Plan trabajo y presupuesto'!$O$12:$O$29)</f>
        <v>0</v>
      </c>
      <c r="F18" s="52">
        <f t="shared" si="0"/>
        <v>0</v>
      </c>
      <c r="G18" s="55">
        <f t="shared" si="1"/>
        <v>0</v>
      </c>
      <c r="H18" s="3"/>
      <c r="I18" s="3"/>
      <c r="J18" s="3"/>
      <c r="K18" s="3"/>
      <c r="L18" s="3"/>
      <c r="M18" s="3"/>
      <c r="N18" s="3"/>
      <c r="O18" s="3"/>
      <c r="P18" s="3"/>
      <c r="Q18" s="3"/>
      <c r="R18" s="3"/>
      <c r="S18" s="3"/>
      <c r="T18" s="3"/>
      <c r="U18" s="3"/>
      <c r="V18" s="3"/>
      <c r="W18" s="3"/>
      <c r="X18" s="3"/>
      <c r="Y18" s="3"/>
      <c r="Z18" s="3"/>
      <c r="AA18" s="3"/>
      <c r="AB18" s="3"/>
      <c r="AC18" s="3"/>
    </row>
    <row r="19" spans="1:29" ht="16.5" customHeight="1" x14ac:dyDescent="0.3">
      <c r="A19" s="58" t="s">
        <v>110</v>
      </c>
      <c r="B19" s="60">
        <f>SUM(B5:B18)</f>
        <v>28000000</v>
      </c>
      <c r="C19" s="61">
        <f>SUM(C5:C18)</f>
        <v>17000000</v>
      </c>
      <c r="D19" s="61">
        <f>SUM(D5:D18)</f>
        <v>8000000</v>
      </c>
      <c r="E19" s="61">
        <f>SUM(E5:E18)</f>
        <v>3000000</v>
      </c>
      <c r="F19" s="59">
        <f>+SUM(F5:F18)</f>
        <v>1</v>
      </c>
      <c r="G19" s="45">
        <f>+SUM(G5:G18)</f>
        <v>1</v>
      </c>
      <c r="H19" s="3"/>
      <c r="I19" s="3"/>
      <c r="J19" s="3"/>
      <c r="K19" s="3"/>
      <c r="L19" s="3"/>
      <c r="M19" s="3"/>
      <c r="N19" s="3"/>
      <c r="O19" s="3"/>
      <c r="P19" s="3"/>
      <c r="Q19" s="3"/>
      <c r="R19" s="3"/>
      <c r="S19" s="3"/>
      <c r="T19" s="3"/>
      <c r="U19" s="3"/>
      <c r="V19" s="3"/>
      <c r="W19" s="3"/>
      <c r="X19" s="3"/>
      <c r="Y19" s="3"/>
      <c r="Z19" s="3"/>
      <c r="AA19" s="3"/>
      <c r="AB19" s="3"/>
      <c r="AC19" s="3"/>
    </row>
    <row r="20" spans="1:29" ht="16.5" customHeight="1" x14ac:dyDescent="0.3">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row>
    <row r="21" spans="1:29" ht="16.5" customHeight="1" x14ac:dyDescent="0.3">
      <c r="A21" s="3" t="s">
        <v>111</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row>
    <row r="22" spans="1:29" ht="16.5" customHeight="1" x14ac:dyDescent="0.3">
      <c r="A22" s="3" t="s">
        <v>112</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row>
    <row r="23" spans="1:29" ht="16.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6.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row>
    <row r="25" spans="1:29" ht="16.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row>
    <row r="26" spans="1:29" ht="16.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row>
    <row r="27" spans="1:29" ht="16.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row>
    <row r="28" spans="1:29" ht="16.5" customHeight="1" x14ac:dyDescent="0.3">
      <c r="A28" s="428"/>
      <c r="B28" s="429"/>
      <c r="C28" s="429"/>
      <c r="D28" s="429"/>
      <c r="E28" s="429"/>
      <c r="F28" s="429"/>
      <c r="G28" s="429"/>
      <c r="H28" s="429"/>
      <c r="I28" s="429"/>
      <c r="J28" s="429"/>
      <c r="K28" s="429"/>
      <c r="L28" s="429"/>
      <c r="M28" s="429"/>
      <c r="N28" s="429"/>
      <c r="O28" s="429"/>
      <c r="P28" s="3"/>
      <c r="Q28" s="3"/>
      <c r="R28" s="3"/>
      <c r="S28" s="3"/>
      <c r="T28" s="3"/>
      <c r="U28" s="3"/>
      <c r="V28" s="3"/>
      <c r="W28" s="3"/>
      <c r="X28" s="3"/>
      <c r="Y28" s="3"/>
      <c r="Z28" s="3"/>
      <c r="AA28" s="3"/>
      <c r="AB28" s="3"/>
      <c r="AC28" s="3"/>
    </row>
    <row r="29" spans="1:29" ht="16.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1:29" ht="16.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row>
    <row r="31" spans="1:29" ht="16.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row>
    <row r="32" spans="1:29" ht="16.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29" ht="16.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1:29" ht="16.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1:29" ht="16.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ht="16.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ht="16.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6.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6.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6.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6.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6.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6.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6.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6.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6.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6.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6.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6.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6.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6.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6.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6.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6.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6.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6.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6.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6.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6.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6.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6.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6.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6.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6.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6.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6.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6.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6.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6.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6.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6.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6.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6.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6.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6.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6.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6.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6.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6.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6.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6.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6.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6.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6.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6.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6.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6.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6.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6.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6.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6.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6.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6.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6.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6.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6.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6.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6.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6.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6.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6.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6.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6.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6.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6.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6.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6.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6.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6.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6.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6.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6.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6.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6.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6.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6.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6.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6.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6.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6.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6.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6.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6.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6.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6.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6.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6.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6.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6.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6.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6.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6.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6.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6.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6.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6.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6.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6.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6.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6.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6.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6.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6.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6.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6.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6.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6.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6.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6.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6.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6.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6.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6.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6.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6.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6.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6.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6.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6.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6.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6.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6.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6.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6.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6.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6.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6.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6.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6.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6.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6.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6.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6.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6.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6.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6.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6.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6.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6.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6.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6.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6.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6.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6.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6.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6.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6.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6.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6.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6.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6.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6.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6.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6.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6.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6.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spans="1:29" ht="16.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spans="1:29" ht="16.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spans="1:29" ht="16.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spans="1:29" ht="16.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spans="1:29" ht="16.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spans="1:29" ht="16.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spans="1:29" ht="16.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row>
    <row r="204" spans="1:29" ht="16.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row>
    <row r="205" spans="1:29" ht="16.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row>
    <row r="206" spans="1:29" ht="16.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row>
    <row r="207" spans="1:29" ht="16.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row>
    <row r="208" spans="1:29" ht="16.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row>
    <row r="209" spans="1:29" ht="16.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row>
    <row r="210" spans="1:29" ht="16.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row>
    <row r="211" spans="1:29" ht="16.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row>
    <row r="212" spans="1:29" ht="16.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row>
    <row r="213" spans="1:29" ht="16.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row>
    <row r="214" spans="1:29" ht="16.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row>
    <row r="215" spans="1:29" ht="16.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row>
    <row r="216" spans="1:29" ht="16.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row>
    <row r="217" spans="1:29" ht="16.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row>
    <row r="218" spans="1:29" ht="16.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row>
    <row r="219" spans="1:29" ht="16.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row>
    <row r="220" spans="1:29" ht="16.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row>
    <row r="221" spans="1:29" ht="16.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row>
    <row r="222" spans="1:29" ht="16.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row>
    <row r="223" spans="1:29" ht="16.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row>
    <row r="224" spans="1:29" ht="16.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row>
    <row r="225" spans="1:29" ht="16.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row>
    <row r="226" spans="1:29" ht="16.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row>
    <row r="227" spans="1:29" ht="16.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row>
    <row r="228" spans="1:29" ht="16.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row>
    <row r="229" spans="1:29" ht="16.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row>
    <row r="230" spans="1:29" ht="16.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row>
    <row r="231" spans="1:29" ht="16.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row>
    <row r="232" spans="1:29" ht="16.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row>
    <row r="233" spans="1:29" ht="16.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row>
    <row r="234" spans="1:29" ht="16.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row>
    <row r="235" spans="1:29" ht="16.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row>
    <row r="236" spans="1:29" ht="16.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row>
    <row r="237" spans="1:29" ht="16.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row>
    <row r="238" spans="1:29" ht="16.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row>
    <row r="239" spans="1:29" ht="16.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row>
    <row r="240" spans="1:29" ht="16.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row>
    <row r="241" spans="1:29" ht="16.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row>
    <row r="242" spans="1:29" ht="16.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row>
    <row r="243" spans="1:29" ht="16.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row>
    <row r="244" spans="1:29" ht="16.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row>
    <row r="245" spans="1:29" ht="16.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row>
    <row r="246" spans="1:29" ht="16.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row>
    <row r="247" spans="1:29" ht="16.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row>
    <row r="248" spans="1:29" ht="16.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row>
    <row r="249" spans="1:29" ht="16.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row>
    <row r="250" spans="1:29" ht="16.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row>
    <row r="251" spans="1:29" ht="16.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row>
    <row r="252" spans="1:29" ht="16.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row>
    <row r="253" spans="1:29" ht="16.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row>
    <row r="254" spans="1:29" ht="16.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row>
    <row r="255" spans="1:29" ht="16.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row>
    <row r="256" spans="1:29" ht="16.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row>
    <row r="257" spans="1:29" ht="16.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row>
    <row r="258" spans="1:29" ht="16.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row>
    <row r="259" spans="1:29" ht="16.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row>
    <row r="260" spans="1:29" ht="16.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row>
    <row r="261" spans="1:29" ht="16.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row>
    <row r="262" spans="1:29" ht="16.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row>
    <row r="263" spans="1:29" ht="16.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row>
    <row r="264" spans="1:29" ht="16.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row>
    <row r="265" spans="1:29" ht="16.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row>
    <row r="266" spans="1:29" ht="16.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row>
    <row r="267" spans="1:29" ht="16.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row>
    <row r="268" spans="1:29" ht="16.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row>
    <row r="269" spans="1:29" ht="16.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row>
    <row r="270" spans="1:29" ht="16.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row>
    <row r="271" spans="1:29" ht="16.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row>
    <row r="272" spans="1:29" ht="16.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row>
    <row r="273" spans="1:29" ht="16.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row>
    <row r="274" spans="1:29" ht="16.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row>
    <row r="275" spans="1:29" ht="16.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row>
    <row r="276" spans="1:29" ht="16.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row>
    <row r="277" spans="1:29" ht="16.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row>
    <row r="278" spans="1:29" ht="16.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row>
    <row r="279" spans="1:29" ht="16.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row>
    <row r="280" spans="1:29" ht="16.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row>
    <row r="281" spans="1:29" ht="16.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row>
    <row r="282" spans="1:29" ht="16.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row>
    <row r="283" spans="1:29" ht="16.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row>
    <row r="284" spans="1:29" ht="16.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row>
    <row r="285" spans="1:29" ht="16.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row>
    <row r="286" spans="1:29" ht="16.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row>
    <row r="287" spans="1:29" ht="16.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row>
    <row r="288" spans="1:29" ht="16.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row>
    <row r="289" spans="1:29" ht="16.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row>
    <row r="290" spans="1:29" ht="16.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row>
    <row r="291" spans="1:29" ht="16.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row>
    <row r="292" spans="1:29" ht="16.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row>
    <row r="293" spans="1:29" ht="16.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row>
    <row r="294" spans="1:29" ht="16.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row>
    <row r="295" spans="1:29" ht="16.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row>
    <row r="296" spans="1:29" ht="16.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row>
    <row r="297" spans="1:29" ht="16.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row>
    <row r="298" spans="1:29" ht="16.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row>
    <row r="299" spans="1:29" ht="16.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row>
    <row r="300" spans="1:29" ht="16.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row>
    <row r="301" spans="1:29" ht="16.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row>
    <row r="302" spans="1:29" ht="16.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row>
    <row r="303" spans="1:29" ht="16.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row>
    <row r="304" spans="1:29" ht="16.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row>
    <row r="305" spans="1:29" ht="16.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row>
    <row r="306" spans="1:29" ht="16.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row>
    <row r="307" spans="1:29" ht="16.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row>
    <row r="308" spans="1:29" ht="16.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row>
    <row r="309" spans="1:29" ht="16.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row>
    <row r="310" spans="1:29" ht="16.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row>
    <row r="311" spans="1:29" ht="16.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row>
    <row r="312" spans="1:29" ht="16.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row>
    <row r="313" spans="1:29" ht="16.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row>
    <row r="314" spans="1:29" ht="16.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row>
    <row r="315" spans="1:29" ht="16.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row>
    <row r="316" spans="1:29" ht="16.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row>
    <row r="317" spans="1:29" ht="16.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row>
    <row r="318" spans="1:29" ht="16.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row>
    <row r="319" spans="1:29" ht="16.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row>
    <row r="320" spans="1:29" ht="16.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row>
    <row r="321" spans="1:29" ht="16.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row>
    <row r="322" spans="1:29" ht="16.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row>
    <row r="323" spans="1:29" ht="16.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row>
    <row r="324" spans="1:29" ht="16.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row>
    <row r="325" spans="1:29" ht="16.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row>
    <row r="326" spans="1:29" ht="16.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row>
    <row r="327" spans="1:29" ht="16.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row>
    <row r="328" spans="1:29" ht="16.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row>
    <row r="329" spans="1:29" ht="16.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row>
    <row r="330" spans="1:29" ht="16.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row>
    <row r="331" spans="1:29" ht="16.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row>
    <row r="332" spans="1:29" ht="16.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row>
    <row r="333" spans="1:29" ht="16.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row>
    <row r="334" spans="1:29" ht="16.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row>
    <row r="335" spans="1:29" ht="16.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row>
    <row r="336" spans="1:29" ht="16.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row>
    <row r="337" spans="1:29" ht="16.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row>
    <row r="338" spans="1:29" ht="16.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row>
    <row r="339" spans="1:29" ht="16.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row>
    <row r="340" spans="1:29" ht="16.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row>
    <row r="341" spans="1:29" ht="16.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row>
    <row r="342" spans="1:29" ht="16.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row>
    <row r="343" spans="1:29" ht="16.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row>
    <row r="344" spans="1:29" ht="16.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row>
    <row r="345" spans="1:29" ht="16.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row>
    <row r="346" spans="1:29" ht="16.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row>
    <row r="347" spans="1:29" ht="16.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row>
    <row r="348" spans="1:29" ht="16.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row>
    <row r="349" spans="1:29" ht="16.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row>
    <row r="350" spans="1:29" ht="16.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row>
    <row r="351" spans="1:29" ht="16.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row>
    <row r="352" spans="1:29" ht="16.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row>
    <row r="353" spans="1:29" ht="16.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row>
    <row r="354" spans="1:29" ht="16.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row>
    <row r="355" spans="1:29" ht="16.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row>
    <row r="356" spans="1:29" ht="16.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row>
    <row r="357" spans="1:29" ht="16.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row>
    <row r="358" spans="1:29" ht="16.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row>
    <row r="359" spans="1:29" ht="16.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row>
    <row r="360" spans="1:29" ht="16.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row>
    <row r="361" spans="1:29" ht="16.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row>
    <row r="362" spans="1:29" ht="16.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row>
    <row r="363" spans="1:29" ht="16.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row>
    <row r="364" spans="1:29" ht="16.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row>
    <row r="365" spans="1:29" ht="16.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row>
    <row r="366" spans="1:29" ht="16.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row>
    <row r="367" spans="1:29" ht="16.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row>
    <row r="368" spans="1:29" ht="16.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row>
    <row r="369" spans="1:29" ht="16.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row>
    <row r="370" spans="1:29" ht="16.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row>
    <row r="371" spans="1:29" ht="16.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row>
    <row r="372" spans="1:29" ht="16.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row>
    <row r="373" spans="1:29" ht="16.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row>
    <row r="374" spans="1:29" ht="16.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row>
    <row r="375" spans="1:29" ht="16.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row>
    <row r="376" spans="1:29" ht="16.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row>
    <row r="377" spans="1:29" ht="16.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row>
    <row r="378" spans="1:29" ht="16.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row>
    <row r="379" spans="1:29" ht="16.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row>
    <row r="380" spans="1:29" ht="16.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row>
    <row r="381" spans="1:29" ht="16.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row>
    <row r="382" spans="1:29" ht="16.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row>
    <row r="383" spans="1:29" ht="16.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row>
    <row r="384" spans="1:29" ht="16.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row>
    <row r="385" spans="1:29" ht="16.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row>
    <row r="386" spans="1:29" ht="16.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row>
    <row r="387" spans="1:29" ht="16.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row>
    <row r="388" spans="1:29" ht="16.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row>
    <row r="389" spans="1:29" ht="16.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row>
    <row r="390" spans="1:29" ht="16.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row>
    <row r="391" spans="1:29" ht="16.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row>
    <row r="392" spans="1:29" ht="16.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row>
    <row r="393" spans="1:29" ht="16.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row>
    <row r="394" spans="1:29" ht="16.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row>
    <row r="395" spans="1:29" ht="16.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row>
    <row r="396" spans="1:29" ht="16.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row>
    <row r="397" spans="1:29" ht="16.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row>
    <row r="398" spans="1:29" ht="16.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row>
    <row r="399" spans="1:29" ht="16.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row>
    <row r="400" spans="1:29" ht="16.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row>
    <row r="401" spans="1:29" ht="16.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row>
    <row r="402" spans="1:29" ht="16.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row>
    <row r="403" spans="1:29" ht="16.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row>
    <row r="404" spans="1:29" ht="16.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row>
    <row r="405" spans="1:29" ht="16.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row>
    <row r="406" spans="1:29" ht="16.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row>
    <row r="407" spans="1:29" ht="16.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row>
    <row r="408" spans="1:29" ht="16.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row>
    <row r="409" spans="1:29" ht="16.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row>
    <row r="410" spans="1:29" ht="16.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row>
    <row r="411" spans="1:29" ht="16.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row>
    <row r="412" spans="1:29" ht="16.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row>
    <row r="413" spans="1:29" ht="16.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row>
    <row r="414" spans="1:29" ht="16.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row>
    <row r="415" spans="1:29" ht="16.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row>
    <row r="416" spans="1:29" ht="16.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row>
    <row r="417" spans="1:29" ht="16.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row>
    <row r="418" spans="1:29" ht="16.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row>
    <row r="419" spans="1:29" ht="16.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row>
    <row r="420" spans="1:29" ht="16.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row>
    <row r="421" spans="1:29" ht="16.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row>
    <row r="422" spans="1:29" ht="16.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row>
    <row r="423" spans="1:29" ht="16.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row>
    <row r="424" spans="1:29" ht="16.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row>
    <row r="425" spans="1:29" ht="16.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row>
    <row r="426" spans="1:29" ht="16.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row>
    <row r="427" spans="1:29" ht="16.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row>
    <row r="428" spans="1:29" ht="16.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row>
    <row r="429" spans="1:29" ht="16.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row>
    <row r="430" spans="1:29" ht="16.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row>
    <row r="431" spans="1:29" ht="16.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row>
    <row r="432" spans="1:29" ht="16.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row>
    <row r="433" spans="1:29" ht="16.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row>
    <row r="434" spans="1:29" ht="16.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row>
    <row r="435" spans="1:29" ht="16.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row>
    <row r="436" spans="1:29" ht="16.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row>
    <row r="437" spans="1:29" ht="16.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row>
    <row r="438" spans="1:29" ht="16.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row>
    <row r="439" spans="1:29" ht="16.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row>
    <row r="440" spans="1:29" ht="16.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row>
    <row r="441" spans="1:29" ht="16.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row>
    <row r="442" spans="1:29" ht="16.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row>
    <row r="443" spans="1:29" ht="16.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row>
    <row r="444" spans="1:29" ht="16.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row>
    <row r="445" spans="1:29" ht="16.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row>
    <row r="446" spans="1:29" ht="16.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row>
    <row r="447" spans="1:29" ht="16.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row>
    <row r="448" spans="1:29" ht="16.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row>
    <row r="449" spans="1:29" ht="16.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row>
    <row r="450" spans="1:29" ht="16.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row>
    <row r="451" spans="1:29" ht="16.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row>
    <row r="452" spans="1:29" ht="16.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row>
    <row r="453" spans="1:29" ht="16.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row>
    <row r="454" spans="1:29" ht="16.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row>
    <row r="455" spans="1:29" ht="16.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row>
    <row r="456" spans="1:29" ht="16.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row>
    <row r="457" spans="1:29" ht="16.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row>
    <row r="458" spans="1:29" ht="16.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row>
    <row r="459" spans="1:29" ht="16.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row>
    <row r="460" spans="1:29" ht="16.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row>
    <row r="461" spans="1:29" ht="16.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row>
    <row r="462" spans="1:29" ht="16.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row>
    <row r="463" spans="1:29" ht="16.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row>
    <row r="464" spans="1:29" ht="16.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row>
    <row r="465" spans="1:29" ht="16.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row>
    <row r="466" spans="1:29" ht="16.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row>
    <row r="467" spans="1:29" ht="16.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row>
    <row r="468" spans="1:29" ht="16.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row>
    <row r="469" spans="1:29" ht="16.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row>
    <row r="470" spans="1:29" ht="16.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row>
    <row r="471" spans="1:29" ht="16.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row>
    <row r="472" spans="1:29" ht="16.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row>
    <row r="473" spans="1:29" ht="16.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row>
    <row r="474" spans="1:29" ht="16.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row>
    <row r="475" spans="1:29" ht="16.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row>
    <row r="476" spans="1:29" ht="16.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row>
    <row r="477" spans="1:29" ht="16.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row>
    <row r="478" spans="1:29" ht="16.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row>
    <row r="479" spans="1:29" ht="16.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row>
    <row r="480" spans="1:29" ht="16.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row>
    <row r="481" spans="1:29" ht="16.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row>
    <row r="482" spans="1:29" ht="16.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row>
    <row r="483" spans="1:29" ht="16.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row>
    <row r="484" spans="1:29" ht="16.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row>
    <row r="485" spans="1:29" ht="16.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row>
    <row r="486" spans="1:29" ht="16.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row>
    <row r="487" spans="1:29" ht="16.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row>
    <row r="488" spans="1:29" ht="16.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row>
    <row r="489" spans="1:29" ht="16.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row>
    <row r="490" spans="1:29" ht="16.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row>
    <row r="491" spans="1:29" ht="16.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row>
    <row r="492" spans="1:29" ht="16.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row>
    <row r="493" spans="1:29" ht="16.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row>
    <row r="494" spans="1:29" ht="16.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row>
    <row r="495" spans="1:29" ht="16.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row>
    <row r="496" spans="1:29" ht="16.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row>
    <row r="497" spans="1:29" ht="16.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row>
    <row r="498" spans="1:29" ht="16.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row>
    <row r="499" spans="1:29" ht="16.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row>
    <row r="500" spans="1:29" ht="16.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row>
    <row r="501" spans="1:29" ht="16.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row>
    <row r="502" spans="1:29" ht="16.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row>
    <row r="503" spans="1:29" ht="16.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row>
    <row r="504" spans="1:29" ht="16.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row>
    <row r="505" spans="1:29" ht="16.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row>
    <row r="506" spans="1:29" ht="16.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row>
    <row r="507" spans="1:29" ht="16.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row>
    <row r="508" spans="1:29" ht="16.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row>
    <row r="509" spans="1:29" ht="16.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row>
    <row r="510" spans="1:29" ht="16.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row>
    <row r="511" spans="1:29" ht="16.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row>
    <row r="512" spans="1:29" ht="16.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row>
    <row r="513" spans="1:29" ht="16.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row>
    <row r="514" spans="1:29" ht="16.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row>
    <row r="515" spans="1:29" ht="16.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row>
    <row r="516" spans="1:29" ht="16.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row>
    <row r="517" spans="1:29" ht="16.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row>
    <row r="518" spans="1:29" ht="16.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row>
    <row r="519" spans="1:29" ht="16.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row>
    <row r="520" spans="1:29" ht="16.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row>
    <row r="521" spans="1:29" ht="16.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row>
    <row r="522" spans="1:29" ht="16.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row>
    <row r="523" spans="1:29" ht="16.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row>
    <row r="524" spans="1:29" ht="16.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row>
    <row r="525" spans="1:29" ht="16.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row>
    <row r="526" spans="1:29" ht="16.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row>
    <row r="527" spans="1:29" ht="16.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row>
    <row r="528" spans="1:29" ht="16.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row>
    <row r="529" spans="1:29" ht="16.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row>
    <row r="530" spans="1:29" ht="16.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row>
    <row r="531" spans="1:29" ht="16.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row>
    <row r="532" spans="1:29" ht="16.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row>
    <row r="533" spans="1:29" ht="16.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row>
    <row r="534" spans="1:29" ht="16.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row>
    <row r="535" spans="1:29" ht="16.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row>
    <row r="536" spans="1:29" ht="16.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row>
    <row r="537" spans="1:29" ht="16.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row>
    <row r="538" spans="1:29" ht="16.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row>
    <row r="539" spans="1:29" ht="16.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row>
    <row r="540" spans="1:29" ht="16.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row>
    <row r="541" spans="1:29" ht="16.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row>
    <row r="542" spans="1:29" ht="16.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row>
    <row r="543" spans="1:29" ht="16.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row>
    <row r="544" spans="1:29" ht="16.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row>
    <row r="545" spans="1:29" ht="16.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row>
    <row r="546" spans="1:29" ht="16.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row>
    <row r="547" spans="1:29" ht="16.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row>
    <row r="548" spans="1:29" ht="16.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row>
    <row r="549" spans="1:29" ht="16.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row>
    <row r="550" spans="1:29" ht="16.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row>
    <row r="551" spans="1:29" ht="16.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row>
    <row r="552" spans="1:29" ht="16.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row>
    <row r="553" spans="1:29" ht="16.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row>
    <row r="554" spans="1:29" ht="16.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row>
    <row r="555" spans="1:29" ht="16.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row>
    <row r="556" spans="1:29" ht="16.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row>
    <row r="557" spans="1:29" ht="16.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row>
    <row r="558" spans="1:29" ht="16.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row>
    <row r="559" spans="1:29" ht="16.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row>
    <row r="560" spans="1:29" ht="16.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row>
    <row r="561" spans="1:29" ht="16.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row>
    <row r="562" spans="1:29" ht="16.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row>
    <row r="563" spans="1:29" ht="16.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row>
    <row r="564" spans="1:29" ht="16.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row>
    <row r="565" spans="1:29" ht="16.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row>
    <row r="566" spans="1:29" ht="16.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row>
    <row r="567" spans="1:29" ht="16.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row>
    <row r="568" spans="1:29" ht="16.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row>
    <row r="569" spans="1:29" ht="16.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row>
    <row r="570" spans="1:29" ht="16.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row>
    <row r="571" spans="1:29" ht="16.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row>
    <row r="572" spans="1:29" ht="16.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row>
    <row r="573" spans="1:29" ht="16.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row>
    <row r="574" spans="1:29" ht="16.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row>
    <row r="575" spans="1:29" ht="16.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row>
    <row r="576" spans="1:29" ht="16.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row>
    <row r="577" spans="1:29" ht="16.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row>
    <row r="578" spans="1:29" ht="16.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row>
    <row r="579" spans="1:29" ht="16.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row>
    <row r="580" spans="1:29" ht="16.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row>
    <row r="581" spans="1:29" ht="16.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row>
    <row r="582" spans="1:29" ht="16.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row>
    <row r="583" spans="1:29" ht="16.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row>
    <row r="584" spans="1:29" ht="16.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row>
    <row r="585" spans="1:29" ht="16.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row>
    <row r="586" spans="1:29" ht="16.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row>
    <row r="587" spans="1:29" ht="16.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row>
    <row r="588" spans="1:29" ht="16.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row>
    <row r="589" spans="1:29" ht="16.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row>
    <row r="590" spans="1:29" ht="16.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row>
    <row r="591" spans="1:29" ht="16.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row>
    <row r="592" spans="1:29" ht="16.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row>
    <row r="593" spans="1:29" ht="16.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row>
    <row r="594" spans="1:29" ht="16.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row>
    <row r="595" spans="1:29" ht="16.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row>
    <row r="596" spans="1:29" ht="16.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row>
    <row r="597" spans="1:29" ht="16.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row>
    <row r="598" spans="1:29" ht="16.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row>
    <row r="599" spans="1:29" ht="16.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row>
    <row r="600" spans="1:29" ht="16.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row>
    <row r="601" spans="1:29" ht="16.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row>
    <row r="602" spans="1:29" ht="16.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row>
    <row r="603" spans="1:29" ht="16.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row>
    <row r="604" spans="1:29" ht="16.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row>
    <row r="605" spans="1:29" ht="16.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row>
    <row r="606" spans="1:29" ht="16.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row>
    <row r="607" spans="1:29" ht="16.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row>
    <row r="608" spans="1:29" ht="16.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row>
    <row r="609" spans="1:29" ht="16.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row>
    <row r="610" spans="1:29" ht="16.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row>
    <row r="611" spans="1:29" ht="16.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row>
    <row r="612" spans="1:29" ht="16.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row>
    <row r="613" spans="1:29" ht="16.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row>
    <row r="614" spans="1:29" ht="16.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row>
    <row r="615" spans="1:29" ht="16.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row>
    <row r="616" spans="1:29" ht="16.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row>
    <row r="617" spans="1:29" ht="16.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row>
    <row r="618" spans="1:29" ht="16.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row>
    <row r="619" spans="1:29" ht="16.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row>
    <row r="620" spans="1:29" ht="16.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row>
    <row r="621" spans="1:29" ht="16.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row>
    <row r="622" spans="1:29" ht="16.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row>
    <row r="623" spans="1:29" ht="16.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row>
    <row r="624" spans="1:29" ht="16.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row>
    <row r="625" spans="1:29" ht="16.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row>
    <row r="626" spans="1:29" ht="16.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row>
    <row r="627" spans="1:29" ht="16.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row>
    <row r="628" spans="1:29" ht="16.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row>
    <row r="629" spans="1:29" ht="16.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row>
    <row r="630" spans="1:29" ht="16.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row>
    <row r="631" spans="1:29" ht="16.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row>
    <row r="632" spans="1:29" ht="16.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row>
    <row r="633" spans="1:29" ht="16.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row>
    <row r="634" spans="1:29" ht="16.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row>
    <row r="635" spans="1:29" ht="16.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row>
    <row r="636" spans="1:29" ht="16.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row>
    <row r="637" spans="1:29" ht="16.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row>
    <row r="638" spans="1:29" ht="16.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row>
    <row r="639" spans="1:29" ht="16.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row>
    <row r="640" spans="1:29" ht="16.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row>
    <row r="641" spans="1:29" ht="16.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row>
    <row r="642" spans="1:29" ht="16.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row>
    <row r="643" spans="1:29" ht="16.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row>
    <row r="644" spans="1:29" ht="16.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row>
    <row r="645" spans="1:29" ht="16.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row>
    <row r="646" spans="1:29" ht="16.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row>
    <row r="647" spans="1:29" ht="16.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row>
    <row r="648" spans="1:29" ht="16.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row>
    <row r="649" spans="1:29" ht="16.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row>
    <row r="650" spans="1:29" ht="16.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row>
    <row r="651" spans="1:29" ht="16.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row>
    <row r="652" spans="1:29" ht="16.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row>
    <row r="653" spans="1:29" ht="16.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row>
    <row r="654" spans="1:29" ht="16.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row>
    <row r="655" spans="1:29" ht="16.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row>
    <row r="656" spans="1:29" ht="16.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row>
    <row r="657" spans="1:29" ht="16.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row>
    <row r="658" spans="1:29" ht="16.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row>
    <row r="659" spans="1:29" ht="16.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row>
    <row r="660" spans="1:29" ht="16.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row>
    <row r="661" spans="1:29" ht="16.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row>
    <row r="662" spans="1:29" ht="16.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row>
    <row r="663" spans="1:29" ht="16.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row>
    <row r="664" spans="1:29" ht="16.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row>
    <row r="665" spans="1:29" ht="16.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row>
    <row r="666" spans="1:29" ht="16.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row>
    <row r="667" spans="1:29" ht="16.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row>
    <row r="668" spans="1:29" ht="16.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row>
    <row r="669" spans="1:29" ht="16.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row>
    <row r="670" spans="1:29" ht="16.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row>
    <row r="671" spans="1:29" ht="16.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row>
    <row r="672" spans="1:29" ht="16.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row>
    <row r="673" spans="1:29" ht="16.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row>
    <row r="674" spans="1:29" ht="16.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row>
    <row r="675" spans="1:29" ht="16.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row>
    <row r="676" spans="1:29" ht="16.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row>
    <row r="677" spans="1:29" ht="16.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row>
    <row r="678" spans="1:29" ht="16.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row>
    <row r="679" spans="1:29" ht="16.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row>
    <row r="680" spans="1:29" ht="16.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row>
    <row r="681" spans="1:29" ht="16.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row>
    <row r="682" spans="1:29" ht="16.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row>
    <row r="683" spans="1:29" ht="16.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row>
    <row r="684" spans="1:29" ht="16.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row>
    <row r="685" spans="1:29" ht="16.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row>
    <row r="686" spans="1:29" ht="16.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row>
    <row r="687" spans="1:29" ht="16.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row>
    <row r="688" spans="1:29" ht="16.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row>
    <row r="689" spans="1:29" ht="16.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row>
    <row r="690" spans="1:29" ht="16.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row>
    <row r="691" spans="1:29" ht="16.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row>
    <row r="692" spans="1:29" ht="16.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row>
    <row r="693" spans="1:29" ht="16.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row>
    <row r="694" spans="1:29" ht="16.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row>
    <row r="695" spans="1:29" ht="16.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row>
    <row r="696" spans="1:29" ht="16.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row>
    <row r="697" spans="1:29" ht="16.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row>
    <row r="698" spans="1:29" ht="16.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row>
    <row r="699" spans="1:29" ht="16.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row>
    <row r="700" spans="1:29" ht="16.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row>
    <row r="701" spans="1:29" ht="16.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row>
    <row r="702" spans="1:29" ht="16.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row>
    <row r="703" spans="1:29" ht="16.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row>
    <row r="704" spans="1:29" ht="16.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row>
    <row r="705" spans="1:29" ht="16.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row>
    <row r="706" spans="1:29" ht="16.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row>
    <row r="707" spans="1:29" ht="16.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row>
    <row r="708" spans="1:29" ht="16.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row>
    <row r="709" spans="1:29" ht="16.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row>
    <row r="710" spans="1:29" ht="16.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row>
    <row r="711" spans="1:29" ht="16.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row>
    <row r="712" spans="1:29" ht="16.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row>
    <row r="713" spans="1:29" ht="16.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row>
    <row r="714" spans="1:29" ht="16.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row>
    <row r="715" spans="1:29" ht="16.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row>
    <row r="716" spans="1:29" ht="16.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row>
    <row r="717" spans="1:29" ht="16.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row>
    <row r="718" spans="1:29" ht="16.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row>
    <row r="719" spans="1:29" ht="16.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row>
    <row r="720" spans="1:29" ht="16.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row>
    <row r="721" spans="1:29" ht="16.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row>
    <row r="722" spans="1:29" ht="16.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row>
    <row r="723" spans="1:29" ht="16.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row>
    <row r="724" spans="1:29" ht="16.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row>
    <row r="725" spans="1:29" ht="16.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row>
    <row r="726" spans="1:29" ht="16.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row>
    <row r="727" spans="1:29" ht="16.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row>
    <row r="728" spans="1:29" ht="16.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row>
    <row r="729" spans="1:29" ht="16.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row>
    <row r="730" spans="1:29" ht="16.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row>
    <row r="731" spans="1:29" ht="16.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row>
    <row r="732" spans="1:29" ht="16.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row>
    <row r="733" spans="1:29" ht="16.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row>
    <row r="734" spans="1:29" ht="16.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row>
    <row r="735" spans="1:29" ht="16.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row>
    <row r="736" spans="1:29" ht="16.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row>
    <row r="737" spans="1:29" ht="16.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row>
    <row r="738" spans="1:29" ht="16.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row>
    <row r="739" spans="1:29" ht="16.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row>
    <row r="740" spans="1:29" ht="16.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row>
    <row r="741" spans="1:29" ht="16.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row>
    <row r="742" spans="1:29" ht="16.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row>
    <row r="743" spans="1:29" ht="16.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row>
    <row r="744" spans="1:29" ht="16.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row>
    <row r="745" spans="1:29" ht="16.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row>
    <row r="746" spans="1:29" ht="16.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row>
    <row r="747" spans="1:29" ht="16.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row>
    <row r="748" spans="1:29" ht="16.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row>
    <row r="749" spans="1:29" ht="16.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row>
    <row r="750" spans="1:29" ht="16.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row>
    <row r="751" spans="1:29" ht="16.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row>
    <row r="752" spans="1:29" ht="16.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row>
    <row r="753" spans="1:29" ht="16.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row>
    <row r="754" spans="1:29" ht="16.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row>
    <row r="755" spans="1:29" ht="16.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row>
    <row r="756" spans="1:29" ht="16.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row>
    <row r="757" spans="1:29" ht="16.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row>
    <row r="758" spans="1:29" ht="16.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row>
    <row r="759" spans="1:29" ht="16.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row>
    <row r="760" spans="1:29" ht="16.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row>
    <row r="761" spans="1:29" ht="16.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row>
    <row r="762" spans="1:29" ht="16.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row>
    <row r="763" spans="1:29" ht="16.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row>
    <row r="764" spans="1:29" ht="16.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row>
    <row r="765" spans="1:29" ht="16.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row>
    <row r="766" spans="1:29" ht="16.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row>
    <row r="767" spans="1:29" ht="16.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row>
    <row r="768" spans="1:29" ht="16.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row>
    <row r="769" spans="1:29" ht="16.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row>
    <row r="770" spans="1:29" ht="16.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row>
    <row r="771" spans="1:29" ht="16.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row>
    <row r="772" spans="1:29" ht="16.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row>
    <row r="773" spans="1:29" ht="16.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row>
    <row r="774" spans="1:29" ht="16.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row>
    <row r="775" spans="1:29" ht="16.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row>
    <row r="776" spans="1:29" ht="16.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row>
    <row r="777" spans="1:29" ht="16.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row>
    <row r="778" spans="1:29" ht="16.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row>
    <row r="779" spans="1:29" ht="16.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row>
    <row r="780" spans="1:29" ht="16.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row>
    <row r="781" spans="1:29" ht="16.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row>
    <row r="782" spans="1:29" ht="16.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row>
    <row r="783" spans="1:29" ht="16.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row>
    <row r="784" spans="1:29" ht="16.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row>
    <row r="785" spans="1:29" ht="16.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row>
    <row r="786" spans="1:29" ht="16.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row>
    <row r="787" spans="1:29" ht="16.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row>
    <row r="788" spans="1:29" ht="16.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row>
    <row r="789" spans="1:29" ht="16.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row>
    <row r="790" spans="1:29" ht="16.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row>
    <row r="791" spans="1:29" ht="16.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row>
    <row r="792" spans="1:29" ht="16.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row>
    <row r="793" spans="1:29" ht="16.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row>
    <row r="794" spans="1:29" ht="16.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row>
    <row r="795" spans="1:29" ht="16.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row>
    <row r="796" spans="1:29" ht="16.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row>
    <row r="797" spans="1:29" ht="16.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row>
    <row r="798" spans="1:29" ht="16.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row>
    <row r="799" spans="1:29" ht="16.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row>
    <row r="800" spans="1:29" ht="16.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row>
    <row r="801" spans="1:29" ht="16.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row>
    <row r="802" spans="1:29" ht="16.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row>
    <row r="803" spans="1:29" ht="16.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row>
    <row r="804" spans="1:29" ht="16.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row>
    <row r="805" spans="1:29" ht="16.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row>
    <row r="806" spans="1:29" ht="16.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row>
    <row r="807" spans="1:29" ht="16.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row>
    <row r="808" spans="1:29" ht="16.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row>
    <row r="809" spans="1:29" ht="16.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row>
    <row r="810" spans="1:29" ht="16.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row>
    <row r="811" spans="1:29" ht="16.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row>
    <row r="812" spans="1:29" ht="16.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row>
    <row r="813" spans="1:29" ht="16.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row>
    <row r="814" spans="1:29" ht="16.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row>
    <row r="815" spans="1:29" ht="16.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row>
    <row r="816" spans="1:29" ht="16.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row>
    <row r="817" spans="1:29" ht="16.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row>
    <row r="818" spans="1:29" ht="16.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row>
    <row r="819" spans="1:29" ht="16.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row>
    <row r="820" spans="1:29" ht="16.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row>
    <row r="821" spans="1:29" ht="16.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row>
    <row r="822" spans="1:29" ht="16.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row>
    <row r="823" spans="1:29" ht="16.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row>
    <row r="824" spans="1:29" ht="16.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row>
    <row r="825" spans="1:29" ht="16.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row>
    <row r="826" spans="1:29" ht="16.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row>
    <row r="827" spans="1:29" ht="16.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row>
    <row r="828" spans="1:29" ht="16.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row>
    <row r="829" spans="1:29" ht="16.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row>
    <row r="830" spans="1:29" ht="16.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row>
    <row r="831" spans="1:29" ht="16.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row>
    <row r="832" spans="1:29" ht="16.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row>
    <row r="833" spans="1:29" ht="16.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row>
    <row r="834" spans="1:29" ht="16.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row>
    <row r="835" spans="1:29" ht="16.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row>
    <row r="836" spans="1:29" ht="16.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row>
    <row r="837" spans="1:29" ht="16.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row>
    <row r="838" spans="1:29" ht="16.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row>
    <row r="839" spans="1:29" ht="16.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row>
    <row r="840" spans="1:29" ht="16.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row>
    <row r="841" spans="1:29" ht="16.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row>
    <row r="842" spans="1:29" ht="16.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row>
    <row r="843" spans="1:29" ht="16.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row>
    <row r="844" spans="1:29" ht="16.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row>
    <row r="845" spans="1:29" ht="16.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row>
    <row r="846" spans="1:29" ht="16.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row>
    <row r="847" spans="1:29" ht="16.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row>
    <row r="848" spans="1:29" ht="16.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row>
    <row r="849" spans="1:29" ht="16.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row>
    <row r="850" spans="1:29" ht="16.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row>
    <row r="851" spans="1:29" ht="16.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row>
    <row r="852" spans="1:29" ht="16.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row>
    <row r="853" spans="1:29" ht="16.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row>
    <row r="854" spans="1:29" ht="16.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row>
    <row r="855" spans="1:29" ht="16.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row>
    <row r="856" spans="1:29" ht="16.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row>
    <row r="857" spans="1:29" ht="16.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row>
    <row r="858" spans="1:29" ht="16.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row>
    <row r="859" spans="1:29" ht="16.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row>
    <row r="860" spans="1:29" ht="16.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row>
    <row r="861" spans="1:29" ht="16.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row>
    <row r="862" spans="1:29" ht="16.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row>
    <row r="863" spans="1:29" ht="16.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row>
    <row r="864" spans="1:29" ht="16.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row>
    <row r="865" spans="1:29" ht="16.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row>
    <row r="866" spans="1:29" ht="16.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row>
    <row r="867" spans="1:29" ht="16.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row>
    <row r="868" spans="1:29" ht="16.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row>
    <row r="869" spans="1:29" ht="16.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row>
    <row r="870" spans="1:29" ht="16.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row>
    <row r="871" spans="1:29" ht="16.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row>
    <row r="872" spans="1:29" ht="16.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row>
    <row r="873" spans="1:29" ht="16.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row>
    <row r="874" spans="1:29" ht="16.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row>
    <row r="875" spans="1:29" ht="16.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row>
    <row r="876" spans="1:29" ht="16.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row>
    <row r="877" spans="1:29" ht="16.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row>
    <row r="878" spans="1:29" ht="16.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row>
    <row r="879" spans="1:29" ht="16.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row>
    <row r="880" spans="1:29" ht="16.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row>
    <row r="881" spans="1:29" ht="16.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row>
    <row r="882" spans="1:29" ht="16.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row>
    <row r="883" spans="1:29" ht="16.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row>
    <row r="884" spans="1:29" ht="16.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row>
    <row r="885" spans="1:29" ht="16.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row>
    <row r="886" spans="1:29" ht="16.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row>
    <row r="887" spans="1:29" ht="16.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row>
    <row r="888" spans="1:29" ht="16.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row>
    <row r="889" spans="1:29" ht="16.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row>
    <row r="890" spans="1:29" ht="16.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row>
    <row r="891" spans="1:29" ht="16.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row>
    <row r="892" spans="1:29" ht="16.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row>
    <row r="893" spans="1:29" ht="16.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row>
    <row r="894" spans="1:29" ht="16.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row>
    <row r="895" spans="1:29" ht="16.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row>
    <row r="896" spans="1:29" ht="16.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row>
    <row r="897" spans="1:29" ht="16.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row>
    <row r="898" spans="1:29" ht="16.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row>
    <row r="899" spans="1:29" ht="16.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row>
    <row r="900" spans="1:29" ht="16.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row>
    <row r="901" spans="1:29" ht="16.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row>
    <row r="902" spans="1:29" ht="16.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row>
    <row r="903" spans="1:29" ht="16.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row>
    <row r="904" spans="1:29" ht="16.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row>
    <row r="905" spans="1:29" ht="16.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row>
    <row r="906" spans="1:29" ht="16.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row>
    <row r="907" spans="1:29" ht="16.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row>
    <row r="908" spans="1:29" ht="16.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row>
    <row r="909" spans="1:29" ht="16.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row>
    <row r="910" spans="1:29" ht="16.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row>
    <row r="911" spans="1:29" ht="16.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row>
    <row r="912" spans="1:29" ht="16.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row>
    <row r="913" spans="1:29" ht="16.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row>
    <row r="914" spans="1:29" ht="16.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row>
    <row r="915" spans="1:29" ht="16.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row>
    <row r="916" spans="1:29" ht="16.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row>
    <row r="917" spans="1:29" ht="16.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row>
    <row r="918" spans="1:29" ht="16.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row>
    <row r="919" spans="1:29" ht="16.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row>
    <row r="920" spans="1:29" ht="16.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row>
    <row r="921" spans="1:29" ht="16.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row>
    <row r="922" spans="1:29" ht="16.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row>
    <row r="923" spans="1:29" ht="16.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row>
    <row r="924" spans="1:29" ht="16.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row>
    <row r="925" spans="1:29" ht="16.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row>
    <row r="926" spans="1:29" ht="16.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row>
    <row r="927" spans="1:29" ht="16.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row>
    <row r="928" spans="1:29" ht="16.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row>
    <row r="929" spans="1:29" ht="16.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row>
    <row r="930" spans="1:29" ht="16.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row>
    <row r="931" spans="1:29" ht="16.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row>
    <row r="932" spans="1:29" ht="16.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row>
    <row r="933" spans="1:29" ht="16.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row>
    <row r="934" spans="1:29" ht="16.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row>
    <row r="935" spans="1:29" ht="16.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row>
    <row r="936" spans="1:29" ht="16.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row>
    <row r="937" spans="1:29" ht="16.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row>
    <row r="938" spans="1:29" ht="16.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row>
    <row r="939" spans="1:29" ht="16.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row>
    <row r="940" spans="1:29" ht="16.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row>
    <row r="941" spans="1:29" ht="16.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row>
    <row r="942" spans="1:29" ht="16.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row>
    <row r="943" spans="1:29" ht="16.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row>
    <row r="944" spans="1:29" ht="16.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row>
    <row r="945" spans="1:29" ht="16.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row>
    <row r="946" spans="1:29" ht="16.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row>
    <row r="947" spans="1:29" ht="16.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row>
    <row r="948" spans="1:29" ht="16.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row>
    <row r="949" spans="1:29" ht="16.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row>
    <row r="950" spans="1:29" ht="16.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row>
    <row r="951" spans="1:29" ht="16.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row>
    <row r="952" spans="1:29" ht="16.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row>
    <row r="953" spans="1:29" ht="16.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row>
    <row r="954" spans="1:29" ht="16.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row>
    <row r="955" spans="1:29" ht="16.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row>
    <row r="956" spans="1:29" ht="16.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row>
    <row r="957" spans="1:29" ht="16.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row>
    <row r="958" spans="1:29" ht="16.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row>
    <row r="959" spans="1:29" ht="16.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row>
    <row r="960" spans="1:29" ht="16.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row>
    <row r="961" spans="1:29" ht="16.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row>
    <row r="962" spans="1:29" ht="16.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row>
    <row r="963" spans="1:29" ht="16.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row>
    <row r="964" spans="1:29" ht="16.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row>
    <row r="965" spans="1:29" ht="16.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row>
    <row r="966" spans="1:29" ht="16.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row>
    <row r="967" spans="1:29" ht="16.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row>
    <row r="968" spans="1:29" ht="16.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row>
    <row r="969" spans="1:29" ht="16.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row>
    <row r="970" spans="1:29" ht="16.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row>
    <row r="971" spans="1:29" ht="16.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row>
    <row r="972" spans="1:29" ht="16.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row>
    <row r="973" spans="1:29" ht="16.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row>
    <row r="974" spans="1:29" ht="16.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row>
    <row r="975" spans="1:29" ht="16.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row>
    <row r="976" spans="1:29" ht="16.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row>
    <row r="977" spans="1:29" ht="16.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row>
    <row r="978" spans="1:29" ht="16.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row>
    <row r="979" spans="1:29" ht="16.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row>
    <row r="980" spans="1:29" ht="16.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row>
    <row r="981" spans="1:29" ht="16.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row>
    <row r="982" spans="1:29" ht="16.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row>
    <row r="983" spans="1:29" ht="16.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row>
    <row r="984" spans="1:29" ht="16.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row>
    <row r="985" spans="1:29" ht="16.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row>
    <row r="986" spans="1:29" ht="16.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row>
    <row r="987" spans="1:29" ht="16.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row>
    <row r="988" spans="1:29" ht="16.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row>
    <row r="989" spans="1:29" ht="16.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row>
    <row r="990" spans="1:29" ht="16.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row>
    <row r="991" spans="1:29" ht="16.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row>
    <row r="992" spans="1:29" ht="16.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row>
    <row r="993" spans="1:29" ht="16.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row>
    <row r="994" spans="1:29" ht="16.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row>
    <row r="995" spans="1:29" ht="16.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row>
    <row r="996" spans="1:29" ht="16.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row>
    <row r="997" spans="1:29" ht="16.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row>
    <row r="998" spans="1:29" ht="16.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row>
    <row r="999" spans="1:29" ht="16.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row>
    <row r="1000" spans="1:29" ht="16.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row>
    <row r="1001" spans="1:29" ht="16.5" customHeight="1" x14ac:dyDescent="0.3">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row>
    <row r="1002" spans="1:29" ht="16.5" customHeight="1" x14ac:dyDescent="0.3">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row>
    <row r="1003" spans="1:29" ht="16.5" customHeight="1" x14ac:dyDescent="0.3">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row>
    <row r="1004" spans="1:29" ht="16.5" customHeight="1" x14ac:dyDescent="0.3">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row>
    <row r="1005" spans="1:29" ht="16.5" customHeight="1" x14ac:dyDescent="0.3">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row>
    <row r="1006" spans="1:29" ht="16.5" customHeight="1" x14ac:dyDescent="0.3">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row>
  </sheetData>
  <mergeCells count="3">
    <mergeCell ref="A3:B3"/>
    <mergeCell ref="C3:E3"/>
    <mergeCell ref="A28:O2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showGridLines="0" workbookViewId="0">
      <selection activeCell="A4" sqref="A4"/>
    </sheetView>
  </sheetViews>
  <sheetFormatPr baseColWidth="10" defaultColWidth="11.42578125" defaultRowHeight="15" x14ac:dyDescent="0.25"/>
  <cols>
    <col min="2" max="2" width="19.28515625" customWidth="1"/>
    <col min="3" max="3" width="15.140625" customWidth="1"/>
    <col min="4" max="4" width="32.85546875" customWidth="1"/>
    <col min="5" max="5" width="16.85546875" customWidth="1"/>
  </cols>
  <sheetData>
    <row r="1" spans="1:7" ht="18" x14ac:dyDescent="0.25">
      <c r="A1" s="35" t="s">
        <v>113</v>
      </c>
      <c r="B1" s="36"/>
      <c r="C1" s="36"/>
      <c r="D1" s="36"/>
      <c r="E1" s="36"/>
      <c r="F1" s="36"/>
      <c r="G1" s="36"/>
    </row>
    <row r="2" spans="1:7" ht="18" x14ac:dyDescent="0.25">
      <c r="A2" s="35" t="s">
        <v>114</v>
      </c>
      <c r="B2" s="36"/>
      <c r="C2" s="36"/>
      <c r="D2" s="36"/>
      <c r="E2" s="36"/>
      <c r="F2" s="36"/>
      <c r="G2" s="36"/>
    </row>
    <row r="3" spans="1:7" ht="18" x14ac:dyDescent="0.25">
      <c r="A3" s="39" t="s">
        <v>115</v>
      </c>
      <c r="B3" s="38" t="s">
        <v>116</v>
      </c>
      <c r="C3" s="38" t="s">
        <v>117</v>
      </c>
      <c r="D3" s="38" t="s">
        <v>118</v>
      </c>
      <c r="E3" s="38" t="s">
        <v>119</v>
      </c>
      <c r="F3" s="38" t="s">
        <v>120</v>
      </c>
      <c r="G3" s="36"/>
    </row>
    <row r="4" spans="1:7" ht="18" x14ac:dyDescent="0.25">
      <c r="A4" s="37"/>
      <c r="B4" s="37"/>
      <c r="C4" s="37"/>
      <c r="D4" s="37"/>
      <c r="E4" s="37"/>
      <c r="F4" s="37"/>
      <c r="G4" s="36"/>
    </row>
    <row r="5" spans="1:7" ht="18" x14ac:dyDescent="0.25">
      <c r="A5" s="37"/>
      <c r="B5" s="37"/>
      <c r="C5" s="37"/>
      <c r="D5" s="37"/>
      <c r="E5" s="37"/>
      <c r="F5" s="37"/>
      <c r="G5" s="36"/>
    </row>
    <row r="6" spans="1:7" ht="18" x14ac:dyDescent="0.25">
      <c r="A6" s="37"/>
      <c r="B6" s="37"/>
      <c r="C6" s="37"/>
      <c r="D6" s="37"/>
      <c r="E6" s="37"/>
      <c r="F6" s="37"/>
      <c r="G6" s="36"/>
    </row>
    <row r="7" spans="1:7" ht="18" x14ac:dyDescent="0.25">
      <c r="A7" s="37"/>
      <c r="B7" s="37"/>
      <c r="C7" s="37"/>
      <c r="D7" s="37"/>
      <c r="E7" s="37"/>
      <c r="F7" s="37"/>
      <c r="G7" s="36"/>
    </row>
    <row r="8" spans="1:7" ht="18" x14ac:dyDescent="0.25">
      <c r="A8" s="37"/>
      <c r="B8" s="37"/>
      <c r="C8" s="37"/>
      <c r="D8" s="37"/>
      <c r="E8" s="37"/>
      <c r="F8" s="37"/>
      <c r="G8" s="3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F15"/>
  <sheetViews>
    <sheetView workbookViewId="0">
      <selection activeCell="B15" sqref="B15"/>
    </sheetView>
  </sheetViews>
  <sheetFormatPr baseColWidth="10" defaultColWidth="11.42578125" defaultRowHeight="15" x14ac:dyDescent="0.25"/>
  <cols>
    <col min="1" max="1" width="22.140625" customWidth="1"/>
    <col min="2" max="2" width="26.42578125" customWidth="1"/>
    <col min="3" max="3" width="18.28515625" customWidth="1"/>
    <col min="4" max="4" width="17.140625" customWidth="1"/>
  </cols>
  <sheetData>
    <row r="1" spans="1:6" ht="16.5" x14ac:dyDescent="0.3">
      <c r="A1" s="430" t="s">
        <v>121</v>
      </c>
      <c r="B1" s="430"/>
      <c r="C1" s="27"/>
    </row>
    <row r="2" spans="1:6" ht="16.5" x14ac:dyDescent="0.3">
      <c r="A2" s="431" t="s">
        <v>122</v>
      </c>
      <c r="B2" s="27" t="s">
        <v>13</v>
      </c>
      <c r="C2" s="27"/>
    </row>
    <row r="3" spans="1:6" ht="16.5" x14ac:dyDescent="0.3">
      <c r="A3" s="431"/>
      <c r="B3" s="27" t="s">
        <v>123</v>
      </c>
      <c r="C3" s="27"/>
    </row>
    <row r="4" spans="1:6" ht="16.5" x14ac:dyDescent="0.3">
      <c r="A4" s="431"/>
      <c r="B4" s="27" t="s">
        <v>124</v>
      </c>
      <c r="C4" s="27"/>
    </row>
    <row r="5" spans="1:6" ht="16.5" x14ac:dyDescent="0.3">
      <c r="A5" s="431"/>
      <c r="B5" s="27" t="s">
        <v>125</v>
      </c>
      <c r="C5" s="27"/>
    </row>
    <row r="6" spans="1:6" ht="16.5" x14ac:dyDescent="0.3">
      <c r="A6" s="431" t="s">
        <v>126</v>
      </c>
      <c r="B6" s="28" t="s">
        <v>127</v>
      </c>
      <c r="C6" s="27"/>
    </row>
    <row r="7" spans="1:6" ht="16.5" x14ac:dyDescent="0.3">
      <c r="A7" s="431"/>
      <c r="B7" s="28" t="s">
        <v>128</v>
      </c>
      <c r="C7" s="27"/>
    </row>
    <row r="8" spans="1:6" ht="18.75" customHeight="1" x14ac:dyDescent="0.3">
      <c r="A8" s="431"/>
      <c r="B8" s="28" t="s">
        <v>129</v>
      </c>
      <c r="C8" s="27"/>
    </row>
    <row r="9" spans="1:6" ht="16.5" x14ac:dyDescent="0.3">
      <c r="A9" s="431"/>
      <c r="B9" s="28"/>
      <c r="C9" s="27"/>
    </row>
    <row r="10" spans="1:6" ht="16.5" x14ac:dyDescent="0.3">
      <c r="A10" s="432" t="s">
        <v>130</v>
      </c>
      <c r="B10" s="40" t="s">
        <v>78</v>
      </c>
      <c r="C10" s="41">
        <v>0.05</v>
      </c>
      <c r="D10" s="42">
        <f>+B13*C10</f>
        <v>7000000</v>
      </c>
    </row>
    <row r="11" spans="1:6" ht="16.5" x14ac:dyDescent="0.3">
      <c r="A11" s="432"/>
      <c r="B11" s="40" t="s">
        <v>79</v>
      </c>
      <c r="C11" s="41">
        <v>0.15</v>
      </c>
      <c r="D11" s="42">
        <f>+C11*B13</f>
        <v>21000000</v>
      </c>
    </row>
    <row r="12" spans="1:6" ht="16.5" x14ac:dyDescent="0.3">
      <c r="A12" s="64"/>
      <c r="B12" s="29"/>
      <c r="C12" s="30"/>
      <c r="F12" s="6"/>
    </row>
    <row r="13" spans="1:6" ht="29.25" customHeight="1" x14ac:dyDescent="0.3">
      <c r="A13" s="31" t="s">
        <v>131</v>
      </c>
      <c r="B13" s="32">
        <v>140000000</v>
      </c>
      <c r="C13" s="27"/>
    </row>
    <row r="14" spans="1:6" x14ac:dyDescent="0.25">
      <c r="F14" s="6"/>
    </row>
    <row r="15" spans="1:6" x14ac:dyDescent="0.25">
      <c r="F15" s="6"/>
    </row>
  </sheetData>
  <mergeCells count="4">
    <mergeCell ref="A1:B1"/>
    <mergeCell ref="A6:A9"/>
    <mergeCell ref="A10:A11"/>
    <mergeCell ref="A2:A5"/>
  </mergeCells>
  <dataValidations count="1">
    <dataValidation type="list" allowBlank="1" showInputMessage="1" showErrorMessage="1" sqref="B2:B5">
      <formula1>$B$2:$B$5</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0. Guía</vt:lpstr>
      <vt:lpstr>1. Información general proyecto</vt:lpstr>
      <vt:lpstr>2. Contenido técnico</vt:lpstr>
      <vt:lpstr>3. Colaboración</vt:lpstr>
      <vt:lpstr>4. Plan trabajo y presupuesto</vt:lpstr>
      <vt:lpstr>4.1. Maquinaria y Equipo</vt:lpstr>
      <vt:lpstr>Agrupación de Rubros,</vt:lpstr>
      <vt:lpstr>Control Cambios</vt:lpstr>
      <vt:lpstr>Listas desplegables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Equipo Minciencias</dc:creator>
  <cp:keywords/>
  <dc:description/>
  <cp:lastModifiedBy>Jasmin Galvis Lizarazo</cp:lastModifiedBy>
  <cp:revision/>
  <dcterms:created xsi:type="dcterms:W3CDTF">2014-06-04T21:45:37Z</dcterms:created>
  <dcterms:modified xsi:type="dcterms:W3CDTF">2022-08-16T18:24:55Z</dcterms:modified>
  <cp:category/>
  <cp:contentStatus/>
</cp:coreProperties>
</file>